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5-EAEPEO_GTO_PJEG_01_17" sheetId="1" r:id="rId1"/>
  </sheets>
  <definedNames>
    <definedName name="_xlnm.Print_Titles" localSheetId="0">'5-EAEPEO_GTO_PJEG_01_17'!$1:$2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" i="1" l="1"/>
  <c r="D63" i="1"/>
  <c r="C63" i="1"/>
  <c r="E56" i="1"/>
  <c r="D56" i="1"/>
  <c r="C56" i="1"/>
  <c r="G31" i="1"/>
  <c r="F31" i="1"/>
  <c r="E31" i="1"/>
  <c r="C31" i="1"/>
  <c r="G26" i="1"/>
  <c r="F26" i="1"/>
  <c r="E26" i="1"/>
  <c r="C26" i="1"/>
  <c r="G22" i="1"/>
  <c r="F22" i="1"/>
  <c r="E22" i="1"/>
  <c r="C22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<sst xmlns="http://schemas.openxmlformats.org/spreadsheetml/2006/main" count="83" uniqueCount="83">
  <si>
    <t>PODER JUDICIAL DEL ESTADO DE GUANAJUATO
ESTADO ANALÍTICO DEL EJERCICIO DEL PRESUPUESTO DE EGRESOS POR OBJETO DEL GASTO (CAPÍTULO Y CONCEPTO)
DEL 1 DE ENERO AL 31 DE MARZO DE 2017</t>
  </si>
  <si>
    <t>COG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</si>
  <si>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</si>
  <si>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</si>
  <si>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</si>
  <si>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</si>
  <si>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</si>
  <si>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</si>
  <si>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</si>
  <si>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</si>
  <si>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</si>
  <si>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</si>
  <si>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</si>
  <si>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</si>
  <si>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</si>
  <si>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</si>
  <si>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</si>
  <si>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</si>
  <si>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</si>
  <si>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</si>
  <si>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</si>
  <si>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</si>
  <si>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</si>
  <si>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</si>
  <si>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</si>
  <si>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</si>
  <si>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</si>
  <si>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</si>
  <si>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</si>
  <si>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</si>
  <si>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</si>
  <si>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</si>
  <si>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</si>
  <si>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</si>
  <si>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</si>
  <si>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</si>
  <si>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</si>
  <si>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</si>
  <si>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</si>
  <si>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</si>
  <si>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</si>
  <si>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</si>
  <si>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</si>
  <si>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</si>
  <si>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</si>
  <si>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</si>
  <si>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</si>
  <si>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</si>
  <si>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</si>
  <si>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</si>
  <si>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</si>
  <si>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</si>
  <si>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</si>
  <si>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</si>
  <si>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</si>
  <si>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</si>
  <si>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</si>
  <si>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</si>
  <si>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</si>
  <si>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</si>
  <si>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</si>
  <si>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</si>
  <si>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</si>
  <si>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</si>
  <si>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</si>
  <si>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</si>
  <si>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</si>
  <si>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</si>
  <si>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</si>
  <si>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</si>
  <si>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</si>
  <si>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</si>
  <si>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</si>
  <si>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</si>
  <si>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</si>
  <si>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</si>
  <si>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</si>
  <si>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</si>
  <si>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</si>
  <si>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</si>
  <si>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</si>
  <si>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</si>
  <si>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NOTA: Al termino de este trimestre no existe Subejercicio, únicamente se considera Subejercicio al cierre del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</si>
</sst>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&quot; 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9"/>
      <color theme="0"/>
      <name val="Century Gothic"/>
      <family val="2"/>
    </font>
    <font>
      <sz val="10"/>
      <name val="Arial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0" fillId="0" borderId="0" xfId="0" applyFont="1"/>
    <xf numFmtId="0" fontId="2" fillId="2" borderId="4" xfId="1" applyFont="1" applyFill="1" applyBorder="1" applyAlignment="1" applyProtection="1">
      <alignment horizontal="center" vertical="center"/>
    </xf>
    <xf numFmtId="4" fontId="2" fillId="2" borderId="4" xfId="1" applyNumberFormat="1" applyFont="1" applyFill="1" applyBorder="1" applyAlignment="1" applyProtection="1">
      <alignment horizontal="center" vertical="center" wrapText="1"/>
    </xf>
    <xf numFmtId="0" fontId="2" fillId="0" borderId="5" xfId="2" applyFont="1" applyFill="1" applyBorder="1" applyAlignment="1" applyProtection="1">
      <alignment horizontal="center" vertical="top"/>
      <protection hidden="1"/>
    </xf>
    <xf numFmtId="0" fontId="4" fillId="0" borderId="5" xfId="1" applyFont="1" applyFill="1" applyBorder="1" applyAlignment="1" applyProtection="1"/>
    <xf numFmtId="164" fontId="0" fillId="0" borderId="4" xfId="0" applyNumberFormat="1" applyFill="1" applyBorder="1"/>
    <xf numFmtId="0" fontId="5" fillId="0" borderId="6" xfId="0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164" fontId="7" fillId="0" borderId="6" xfId="0" applyNumberFormat="1" applyFont="1" applyFill="1" applyBorder="1"/>
    <xf numFmtId="0" fontId="5" fillId="0" borderId="6" xfId="0" applyFont="1" applyFill="1" applyBorder="1" applyProtection="1"/>
    <xf numFmtId="164" fontId="0" fillId="0" borderId="6" xfId="0" applyNumberFormat="1" applyFill="1" applyBorder="1"/>
    <xf numFmtId="0" fontId="5" fillId="0" borderId="7" xfId="0" applyFont="1" applyFill="1" applyBorder="1" applyAlignment="1" applyProtection="1">
      <alignment horizontal="center"/>
    </xf>
    <xf numFmtId="0" fontId="5" fillId="0" borderId="7" xfId="0" applyFont="1" applyFill="1" applyBorder="1" applyProtection="1"/>
    <xf numFmtId="164" fontId="0" fillId="0" borderId="7" xfId="0" applyNumberFormat="1" applyFill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view="pageBreakPreview" topLeftCell="A55" zoomScaleNormal="100" zoomScaleSheetLayoutView="100" workbookViewId="0">
      <selection activeCell="B74" sqref="B74"/>
    </sheetView>
  </sheetViews>
  <sheetFormatPr baseColWidth="10" defaultRowHeight="15" x14ac:dyDescent="0.25"/>
  <cols>
    <col min="1" max="1" width="10.5703125" style="1" customWidth="1"/>
    <col min="2" max="2" width="63.5703125" style="1" customWidth="1"/>
    <col min="3" max="3" width="19.28515625" style="1" bestFit="1" customWidth="1"/>
    <col min="4" max="4" width="18.5703125" style="1" customWidth="1"/>
    <col min="5" max="5" width="19.28515625" style="1" bestFit="1" customWidth="1"/>
    <col min="6" max="7" width="17.140625" style="1" bestFit="1" customWidth="1"/>
    <col min="8" max="8" width="19.28515625" style="1" bestFit="1" customWidth="1"/>
    <col min="9" max="16384" width="11.42578125" style="1"/>
  </cols>
  <sheetData>
    <row r="1" spans="1:8" ht="42" customHeight="1" x14ac:dyDescent="0.25">
      <c r="A1" s="15" t="s">
        <v>0</v>
      </c>
      <c r="B1" s="16"/>
      <c r="C1" s="16"/>
      <c r="D1" s="16"/>
      <c r="E1" s="16"/>
      <c r="F1" s="16"/>
      <c r="G1" s="16"/>
      <c r="H1" s="17"/>
    </row>
    <row r="2" spans="1:8" ht="27" x14ac:dyDescent="0.25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5">
      <c r="A3" s="4">
        <v>900001</v>
      </c>
      <c r="B3" s="5" t="s">
        <v>9</v>
      </c>
      <c r="C3" s="6">
        <f>1584486508+17555000</f>
        <v>1602041508</v>
      </c>
      <c r="D3" s="6">
        <f>220229525.77+139170.4</f>
        <v>220368696.17000002</v>
      </c>
      <c r="E3" s="6">
        <f>1804716033.77+17694170.4</f>
        <v>1822410204.1700001</v>
      </c>
      <c r="F3" s="6">
        <f>296292416.22+100945.69</f>
        <v>296393361.91000003</v>
      </c>
      <c r="G3" s="6">
        <f>294923048.57+100945.69</f>
        <v>295023994.25999999</v>
      </c>
      <c r="H3" s="6"/>
    </row>
    <row r="4" spans="1:8" ht="15.75" x14ac:dyDescent="0.3">
      <c r="A4" s="7">
        <v>1000</v>
      </c>
      <c r="B4" s="8" t="s">
        <v>10</v>
      </c>
      <c r="C4" s="9">
        <v>1312866888</v>
      </c>
      <c r="D4" s="9">
        <v>1568716.09</v>
      </c>
      <c r="E4" s="9">
        <v>1314435604.0899999</v>
      </c>
      <c r="F4" s="9">
        <v>249717752.72999999</v>
      </c>
      <c r="G4" s="9">
        <v>249710491.56</v>
      </c>
      <c r="H4" s="9"/>
    </row>
    <row r="5" spans="1:8" ht="15.75" x14ac:dyDescent="0.3">
      <c r="A5" s="7">
        <v>1100</v>
      </c>
      <c r="B5" s="10" t="s">
        <v>11</v>
      </c>
      <c r="C5" s="11">
        <v>306711799</v>
      </c>
      <c r="D5" s="11">
        <v>2021014.24</v>
      </c>
      <c r="E5" s="11">
        <v>308732813.24000001</v>
      </c>
      <c r="F5" s="11">
        <v>73686172.299999997</v>
      </c>
      <c r="G5" s="11">
        <v>73686172.299999997</v>
      </c>
      <c r="H5" s="11"/>
    </row>
    <row r="6" spans="1:8" ht="15.75" x14ac:dyDescent="0.3">
      <c r="A6" s="7">
        <v>1200</v>
      </c>
      <c r="B6" s="10" t="s">
        <v>12</v>
      </c>
      <c r="C6" s="11">
        <v>27250912</v>
      </c>
      <c r="D6" s="11">
        <v>0</v>
      </c>
      <c r="E6" s="11">
        <v>27250912</v>
      </c>
      <c r="F6" s="11">
        <v>4020200.95</v>
      </c>
      <c r="G6" s="11">
        <v>4012939.78</v>
      </c>
      <c r="H6" s="11"/>
    </row>
    <row r="7" spans="1:8" ht="15.75" x14ac:dyDescent="0.3">
      <c r="A7" s="7">
        <v>1300</v>
      </c>
      <c r="B7" s="10" t="s">
        <v>13</v>
      </c>
      <c r="C7" s="11">
        <v>430268392</v>
      </c>
      <c r="D7" s="11">
        <v>2919820.56</v>
      </c>
      <c r="E7" s="11">
        <v>433188212.56</v>
      </c>
      <c r="F7" s="11">
        <v>68912117.349999994</v>
      </c>
      <c r="G7" s="11">
        <v>68912117.349999994</v>
      </c>
      <c r="H7" s="11"/>
    </row>
    <row r="8" spans="1:8" ht="15.75" x14ac:dyDescent="0.3">
      <c r="A8" s="7">
        <v>1400</v>
      </c>
      <c r="B8" s="10" t="s">
        <v>14</v>
      </c>
      <c r="C8" s="11">
        <v>100324380</v>
      </c>
      <c r="D8" s="11">
        <v>877794.07</v>
      </c>
      <c r="E8" s="11">
        <v>101202174.06999999</v>
      </c>
      <c r="F8" s="11">
        <v>22132362.170000002</v>
      </c>
      <c r="G8" s="11">
        <v>22132362.170000002</v>
      </c>
      <c r="H8" s="11"/>
    </row>
    <row r="9" spans="1:8" ht="15.75" x14ac:dyDescent="0.3">
      <c r="A9" s="7">
        <v>1500</v>
      </c>
      <c r="B9" s="10" t="s">
        <v>15</v>
      </c>
      <c r="C9" s="11">
        <v>327204213</v>
      </c>
      <c r="D9" s="11">
        <v>18289907.68</v>
      </c>
      <c r="E9" s="11">
        <v>345494120.68000001</v>
      </c>
      <c r="F9" s="11">
        <v>80966899.959999993</v>
      </c>
      <c r="G9" s="11">
        <v>80966899.959999993</v>
      </c>
      <c r="H9" s="11"/>
    </row>
    <row r="10" spans="1:8" ht="15.75" x14ac:dyDescent="0.3">
      <c r="A10" s="7">
        <v>1600</v>
      </c>
      <c r="B10" s="10" t="s">
        <v>16</v>
      </c>
      <c r="C10" s="11">
        <v>105255977</v>
      </c>
      <c r="D10" s="11">
        <v>-22866479.809999999</v>
      </c>
      <c r="E10" s="11">
        <v>82389497.189999998</v>
      </c>
      <c r="F10" s="11">
        <v>0</v>
      </c>
      <c r="G10" s="11">
        <v>0</v>
      </c>
      <c r="H10" s="11"/>
    </row>
    <row r="11" spans="1:8" ht="15.75" x14ac:dyDescent="0.3">
      <c r="A11" s="7">
        <v>1700</v>
      </c>
      <c r="B11" s="10" t="s">
        <v>17</v>
      </c>
      <c r="C11" s="11">
        <v>15851215</v>
      </c>
      <c r="D11" s="11">
        <v>326659.34999999998</v>
      </c>
      <c r="E11" s="11">
        <v>16177874.35</v>
      </c>
      <c r="F11" s="11">
        <v>0</v>
      </c>
      <c r="G11" s="11">
        <v>0</v>
      </c>
      <c r="H11" s="11"/>
    </row>
    <row r="12" spans="1:8" ht="15.75" x14ac:dyDescent="0.3">
      <c r="A12" s="7">
        <v>2000</v>
      </c>
      <c r="B12" s="8" t="s">
        <v>18</v>
      </c>
      <c r="C12" s="9">
        <v>53437116</v>
      </c>
      <c r="D12" s="9">
        <v>843650.8</v>
      </c>
      <c r="E12" s="9">
        <v>54280766.799999997</v>
      </c>
      <c r="F12" s="9">
        <v>7179614.0300000003</v>
      </c>
      <c r="G12" s="9">
        <v>6835941.6900000004</v>
      </c>
      <c r="H12" s="9"/>
    </row>
    <row r="13" spans="1:8" ht="15.75" x14ac:dyDescent="0.3">
      <c r="A13" s="7">
        <v>2100</v>
      </c>
      <c r="B13" s="10" t="s">
        <v>19</v>
      </c>
      <c r="C13" s="11">
        <v>22380224</v>
      </c>
      <c r="D13" s="11">
        <v>-981426</v>
      </c>
      <c r="E13" s="11">
        <v>21398798</v>
      </c>
      <c r="F13" s="11">
        <v>1706973.6</v>
      </c>
      <c r="G13" s="11">
        <v>1364551.06</v>
      </c>
      <c r="H13" s="11"/>
    </row>
    <row r="14" spans="1:8" ht="15.75" x14ac:dyDescent="0.3">
      <c r="A14" s="7">
        <v>2200</v>
      </c>
      <c r="B14" s="10" t="s">
        <v>20</v>
      </c>
      <c r="C14" s="11">
        <v>6166700</v>
      </c>
      <c r="D14" s="11">
        <v>782000</v>
      </c>
      <c r="E14" s="11">
        <v>6948700</v>
      </c>
      <c r="F14" s="11">
        <v>972471.32</v>
      </c>
      <c r="G14" s="11">
        <v>972471.32</v>
      </c>
      <c r="H14" s="11"/>
    </row>
    <row r="15" spans="1:8" ht="15.75" x14ac:dyDescent="0.3">
      <c r="A15" s="7">
        <v>2300</v>
      </c>
      <c r="B15" s="10" t="s">
        <v>21</v>
      </c>
      <c r="C15" s="11"/>
      <c r="D15" s="11"/>
      <c r="E15" s="11"/>
      <c r="F15" s="11"/>
      <c r="G15" s="11"/>
      <c r="H15" s="11"/>
    </row>
    <row r="16" spans="1:8" ht="15.75" x14ac:dyDescent="0.3">
      <c r="A16" s="7">
        <v>2400</v>
      </c>
      <c r="B16" s="10" t="s">
        <v>22</v>
      </c>
      <c r="C16" s="11">
        <v>2783566</v>
      </c>
      <c r="D16" s="11">
        <v>24795</v>
      </c>
      <c r="E16" s="11">
        <v>2808361</v>
      </c>
      <c r="F16" s="11">
        <v>314753.39</v>
      </c>
      <c r="G16" s="11">
        <v>313503.59000000003</v>
      </c>
      <c r="H16" s="11"/>
    </row>
    <row r="17" spans="1:8" ht="15.75" x14ac:dyDescent="0.3">
      <c r="A17" s="7">
        <v>2500</v>
      </c>
      <c r="B17" s="10" t="s">
        <v>23</v>
      </c>
      <c r="C17" s="11">
        <v>104000</v>
      </c>
      <c r="D17" s="11">
        <v>30000</v>
      </c>
      <c r="E17" s="11">
        <v>134000</v>
      </c>
      <c r="F17" s="11">
        <v>24413.24</v>
      </c>
      <c r="G17" s="11">
        <v>24413.24</v>
      </c>
      <c r="H17" s="11"/>
    </row>
    <row r="18" spans="1:8" ht="15.75" x14ac:dyDescent="0.3">
      <c r="A18" s="7">
        <v>2600</v>
      </c>
      <c r="B18" s="10" t="s">
        <v>24</v>
      </c>
      <c r="C18" s="11">
        <v>18614000</v>
      </c>
      <c r="D18" s="11">
        <v>0</v>
      </c>
      <c r="E18" s="11">
        <v>18614000</v>
      </c>
      <c r="F18" s="11">
        <v>2896736.74</v>
      </c>
      <c r="G18" s="11">
        <v>2896736.74</v>
      </c>
      <c r="H18" s="11"/>
    </row>
    <row r="19" spans="1:8" ht="15.75" x14ac:dyDescent="0.3">
      <c r="A19" s="7">
        <v>2700</v>
      </c>
      <c r="B19" s="10" t="s">
        <v>25</v>
      </c>
      <c r="C19" s="11">
        <v>2178300</v>
      </c>
      <c r="D19" s="11">
        <v>926767</v>
      </c>
      <c r="E19" s="11">
        <v>3105067</v>
      </c>
      <c r="F19" s="11">
        <v>984302.32</v>
      </c>
      <c r="G19" s="11">
        <v>984302.32</v>
      </c>
      <c r="H19" s="11"/>
    </row>
    <row r="20" spans="1:8" ht="15.75" x14ac:dyDescent="0.3">
      <c r="A20" s="7">
        <v>2800</v>
      </c>
      <c r="B20" s="10" t="s">
        <v>26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/>
    </row>
    <row r="21" spans="1:8" ht="15.75" x14ac:dyDescent="0.3">
      <c r="A21" s="7">
        <v>2900</v>
      </c>
      <c r="B21" s="10" t="s">
        <v>27</v>
      </c>
      <c r="C21" s="11">
        <v>1210326</v>
      </c>
      <c r="D21" s="11">
        <v>61514.8</v>
      </c>
      <c r="E21" s="11">
        <v>1271840.8</v>
      </c>
      <c r="F21" s="11">
        <v>279963.42</v>
      </c>
      <c r="G21" s="11">
        <v>279963.42</v>
      </c>
      <c r="H21" s="11"/>
    </row>
    <row r="22" spans="1:8" ht="15.75" x14ac:dyDescent="0.3">
      <c r="A22" s="7">
        <v>3000</v>
      </c>
      <c r="B22" s="8" t="s">
        <v>28</v>
      </c>
      <c r="C22" s="9">
        <f>201981694+415000</f>
        <v>202396694</v>
      </c>
      <c r="D22" s="9">
        <v>4103596.17</v>
      </c>
      <c r="E22" s="9">
        <f>206085290.17+415000</f>
        <v>206500290.16999999</v>
      </c>
      <c r="F22" s="9">
        <f>23237310.68+100945.69</f>
        <v>23338256.370000001</v>
      </c>
      <c r="G22" s="9">
        <f>22218876.54+100945.69</f>
        <v>22319822.23</v>
      </c>
      <c r="H22" s="9"/>
    </row>
    <row r="23" spans="1:8" ht="15.75" x14ac:dyDescent="0.3">
      <c r="A23" s="7">
        <v>3100</v>
      </c>
      <c r="B23" s="10" t="s">
        <v>29</v>
      </c>
      <c r="C23" s="11">
        <v>33865906</v>
      </c>
      <c r="D23" s="11">
        <v>0</v>
      </c>
      <c r="E23" s="11">
        <v>33865906</v>
      </c>
      <c r="F23" s="11">
        <v>5670474.9199999999</v>
      </c>
      <c r="G23" s="11">
        <v>5670474.9199999999</v>
      </c>
      <c r="H23" s="11"/>
    </row>
    <row r="24" spans="1:8" ht="15.75" x14ac:dyDescent="0.3">
      <c r="A24" s="7">
        <v>3200</v>
      </c>
      <c r="B24" s="10" t="s">
        <v>30</v>
      </c>
      <c r="C24" s="11">
        <v>17917524</v>
      </c>
      <c r="D24" s="11">
        <v>-51000</v>
      </c>
      <c r="E24" s="11">
        <v>17866524</v>
      </c>
      <c r="F24" s="11">
        <v>1124650.74</v>
      </c>
      <c r="G24" s="11">
        <v>1124650.74</v>
      </c>
      <c r="H24" s="11"/>
    </row>
    <row r="25" spans="1:8" ht="15.75" x14ac:dyDescent="0.3">
      <c r="A25" s="7">
        <v>3300</v>
      </c>
      <c r="B25" s="10" t="s">
        <v>31</v>
      </c>
      <c r="C25" s="11">
        <v>40088080</v>
      </c>
      <c r="D25" s="11">
        <v>456000</v>
      </c>
      <c r="E25" s="11">
        <v>40544080</v>
      </c>
      <c r="F25" s="11">
        <v>5817423.1299999999</v>
      </c>
      <c r="G25" s="11">
        <v>5817423.1299999999</v>
      </c>
      <c r="H25" s="11"/>
    </row>
    <row r="26" spans="1:8" ht="15.75" x14ac:dyDescent="0.3">
      <c r="A26" s="7">
        <v>3400</v>
      </c>
      <c r="B26" s="10" t="s">
        <v>32</v>
      </c>
      <c r="C26" s="11">
        <f>3110000+385000</f>
        <v>3495000</v>
      </c>
      <c r="D26" s="11">
        <v>0</v>
      </c>
      <c r="E26" s="11">
        <f>3110000+385000</f>
        <v>3495000</v>
      </c>
      <c r="F26" s="11">
        <f>101936.76+75945.69</f>
        <v>177882.45</v>
      </c>
      <c r="G26" s="11">
        <f>101936.76+75945.69</f>
        <v>177882.45</v>
      </c>
      <c r="H26" s="11"/>
    </row>
    <row r="27" spans="1:8" ht="15.75" x14ac:dyDescent="0.3">
      <c r="A27" s="7">
        <v>3500</v>
      </c>
      <c r="B27" s="10" t="s">
        <v>33</v>
      </c>
      <c r="C27" s="11">
        <v>61943195</v>
      </c>
      <c r="D27" s="11">
        <v>3665690.87</v>
      </c>
      <c r="E27" s="11">
        <v>65608885.869999997</v>
      </c>
      <c r="F27" s="11">
        <v>5031771.8499999996</v>
      </c>
      <c r="G27" s="11">
        <v>4013482.93</v>
      </c>
      <c r="H27" s="11"/>
    </row>
    <row r="28" spans="1:8" ht="15.75" x14ac:dyDescent="0.3">
      <c r="A28" s="7">
        <v>3600</v>
      </c>
      <c r="B28" s="10" t="s">
        <v>34</v>
      </c>
      <c r="C28" s="11">
        <v>11280900</v>
      </c>
      <c r="D28" s="11">
        <v>114905.3</v>
      </c>
      <c r="E28" s="11">
        <v>11395805.300000001</v>
      </c>
      <c r="F28" s="11">
        <v>290340.8</v>
      </c>
      <c r="G28" s="11">
        <v>290340.8</v>
      </c>
      <c r="H28" s="11"/>
    </row>
    <row r="29" spans="1:8" ht="15.75" x14ac:dyDescent="0.3">
      <c r="A29" s="7">
        <v>3700</v>
      </c>
      <c r="B29" s="10" t="s">
        <v>35</v>
      </c>
      <c r="C29" s="11">
        <v>4676200</v>
      </c>
      <c r="D29" s="11">
        <v>-82000</v>
      </c>
      <c r="E29" s="11">
        <v>4594200</v>
      </c>
      <c r="F29" s="11">
        <v>200382.61</v>
      </c>
      <c r="G29" s="11">
        <v>200382.61</v>
      </c>
      <c r="H29" s="11"/>
    </row>
    <row r="30" spans="1:8" ht="15.75" x14ac:dyDescent="0.3">
      <c r="A30" s="7">
        <v>3800</v>
      </c>
      <c r="B30" s="10" t="s">
        <v>36</v>
      </c>
      <c r="C30" s="11">
        <v>5147000</v>
      </c>
      <c r="D30" s="11">
        <v>0</v>
      </c>
      <c r="E30" s="11">
        <v>5147000</v>
      </c>
      <c r="F30" s="11">
        <v>766055.52</v>
      </c>
      <c r="G30" s="11">
        <v>766055.52</v>
      </c>
      <c r="H30" s="11"/>
    </row>
    <row r="31" spans="1:8" ht="15.75" x14ac:dyDescent="0.3">
      <c r="A31" s="7">
        <v>3900</v>
      </c>
      <c r="B31" s="10" t="s">
        <v>37</v>
      </c>
      <c r="C31" s="11">
        <f>23952889+30000</f>
        <v>23982889</v>
      </c>
      <c r="D31" s="11">
        <v>0</v>
      </c>
      <c r="E31" s="11">
        <f>23952889+30000</f>
        <v>23982889</v>
      </c>
      <c r="F31" s="11">
        <f>4234274.35+25000</f>
        <v>4259274.3499999996</v>
      </c>
      <c r="G31" s="11">
        <f>4234129.13+25000</f>
        <v>4259129.13</v>
      </c>
      <c r="H31" s="11"/>
    </row>
    <row r="32" spans="1:8" ht="15.75" x14ac:dyDescent="0.3">
      <c r="A32" s="7">
        <v>4000</v>
      </c>
      <c r="B32" s="8" t="s">
        <v>38</v>
      </c>
      <c r="C32" s="9">
        <v>5794000</v>
      </c>
      <c r="D32" s="9">
        <v>574423.88</v>
      </c>
      <c r="E32" s="9">
        <v>6368423.8799999999</v>
      </c>
      <c r="F32" s="9">
        <v>962018.29</v>
      </c>
      <c r="G32" s="9">
        <v>962018.29</v>
      </c>
      <c r="H32" s="9"/>
    </row>
    <row r="33" spans="1:8" ht="15.75" x14ac:dyDescent="0.3">
      <c r="A33" s="7">
        <v>4100</v>
      </c>
      <c r="B33" s="10" t="s">
        <v>39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/>
    </row>
    <row r="34" spans="1:8" ht="15.75" x14ac:dyDescent="0.3">
      <c r="A34" s="7">
        <v>4200</v>
      </c>
      <c r="B34" s="10" t="s">
        <v>40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/>
    </row>
    <row r="35" spans="1:8" ht="15.75" x14ac:dyDescent="0.3">
      <c r="A35" s="7">
        <v>4300</v>
      </c>
      <c r="B35" s="10" t="s">
        <v>41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/>
    </row>
    <row r="36" spans="1:8" ht="15.75" x14ac:dyDescent="0.3">
      <c r="A36" s="7">
        <v>4400</v>
      </c>
      <c r="B36" s="10" t="s">
        <v>42</v>
      </c>
      <c r="C36" s="11">
        <v>300000</v>
      </c>
      <c r="D36" s="11">
        <v>574423.88</v>
      </c>
      <c r="E36" s="11">
        <v>874423.88</v>
      </c>
      <c r="F36" s="11">
        <v>50000</v>
      </c>
      <c r="G36" s="11">
        <v>50000</v>
      </c>
      <c r="H36" s="11"/>
    </row>
    <row r="37" spans="1:8" ht="15.75" x14ac:dyDescent="0.3">
      <c r="A37" s="7">
        <v>4500</v>
      </c>
      <c r="B37" s="10" t="s">
        <v>43</v>
      </c>
      <c r="C37" s="11">
        <v>5494000</v>
      </c>
      <c r="D37" s="11">
        <v>0</v>
      </c>
      <c r="E37" s="11">
        <v>5494000</v>
      </c>
      <c r="F37" s="11">
        <v>912018.29</v>
      </c>
      <c r="G37" s="11">
        <v>912018.29</v>
      </c>
      <c r="H37" s="11"/>
    </row>
    <row r="38" spans="1:8" ht="15.75" x14ac:dyDescent="0.3">
      <c r="A38" s="7">
        <v>4600</v>
      </c>
      <c r="B38" s="10" t="s">
        <v>44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/>
    </row>
    <row r="39" spans="1:8" ht="15.75" x14ac:dyDescent="0.3">
      <c r="A39" s="7">
        <v>4700</v>
      </c>
      <c r="B39" s="10" t="s">
        <v>45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/>
    </row>
    <row r="40" spans="1:8" ht="15.75" x14ac:dyDescent="0.3">
      <c r="A40" s="7">
        <v>4800</v>
      </c>
      <c r="B40" s="10" t="s">
        <v>46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/>
    </row>
    <row r="41" spans="1:8" ht="15.75" x14ac:dyDescent="0.3">
      <c r="A41" s="7">
        <v>4900</v>
      </c>
      <c r="B41" s="10" t="s">
        <v>47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/>
    </row>
    <row r="42" spans="1:8" ht="15.75" x14ac:dyDescent="0.3">
      <c r="A42" s="7">
        <v>5000</v>
      </c>
      <c r="B42" s="8" t="s">
        <v>48</v>
      </c>
      <c r="C42" s="9">
        <v>3286810</v>
      </c>
      <c r="D42" s="9">
        <v>39899151.32</v>
      </c>
      <c r="E42" s="9">
        <v>43185961.32</v>
      </c>
      <c r="F42" s="9">
        <v>8201378.5999999996</v>
      </c>
      <c r="G42" s="9">
        <v>8201378.5999999996</v>
      </c>
      <c r="H42" s="9"/>
    </row>
    <row r="43" spans="1:8" ht="15.75" x14ac:dyDescent="0.3">
      <c r="A43" s="7">
        <v>5100</v>
      </c>
      <c r="B43" s="10" t="s">
        <v>49</v>
      </c>
      <c r="C43" s="11">
        <v>1500000</v>
      </c>
      <c r="D43" s="11">
        <v>28972190.760000002</v>
      </c>
      <c r="E43" s="11">
        <v>30472190.760000002</v>
      </c>
      <c r="F43" s="11">
        <v>8129572.0800000001</v>
      </c>
      <c r="G43" s="11">
        <v>8129572.0800000001</v>
      </c>
      <c r="H43" s="11"/>
    </row>
    <row r="44" spans="1:8" ht="15.75" x14ac:dyDescent="0.3">
      <c r="A44" s="7">
        <v>5200</v>
      </c>
      <c r="B44" s="10" t="s">
        <v>50</v>
      </c>
      <c r="C44" s="11">
        <v>100000</v>
      </c>
      <c r="D44" s="11">
        <v>0</v>
      </c>
      <c r="E44" s="11">
        <v>100000</v>
      </c>
      <c r="F44" s="11">
        <v>0</v>
      </c>
      <c r="G44" s="11">
        <v>0</v>
      </c>
      <c r="H44" s="11"/>
    </row>
    <row r="45" spans="1:8" ht="15.75" x14ac:dyDescent="0.3">
      <c r="A45" s="7">
        <v>5300</v>
      </c>
      <c r="B45" s="10" t="s">
        <v>51</v>
      </c>
      <c r="C45" s="11">
        <v>50000</v>
      </c>
      <c r="D45" s="11">
        <v>0</v>
      </c>
      <c r="E45" s="11">
        <v>50000</v>
      </c>
      <c r="F45" s="11">
        <v>0</v>
      </c>
      <c r="G45" s="11">
        <v>0</v>
      </c>
      <c r="H45" s="11"/>
    </row>
    <row r="46" spans="1:8" ht="15.75" x14ac:dyDescent="0.3">
      <c r="A46" s="7">
        <v>5400</v>
      </c>
      <c r="B46" s="10" t="s">
        <v>52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/>
    </row>
    <row r="47" spans="1:8" ht="15.75" x14ac:dyDescent="0.3">
      <c r="A47" s="7">
        <v>5500</v>
      </c>
      <c r="B47" s="10" t="s">
        <v>53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/>
    </row>
    <row r="48" spans="1:8" ht="15.75" x14ac:dyDescent="0.3">
      <c r="A48" s="7">
        <v>5600</v>
      </c>
      <c r="B48" s="10" t="s">
        <v>54</v>
      </c>
      <c r="C48" s="11">
        <v>1173530</v>
      </c>
      <c r="D48" s="11">
        <v>71806.52</v>
      </c>
      <c r="E48" s="11">
        <v>1245336.52</v>
      </c>
      <c r="F48" s="11">
        <v>71806.52</v>
      </c>
      <c r="G48" s="11">
        <v>71806.52</v>
      </c>
      <c r="H48" s="11"/>
    </row>
    <row r="49" spans="1:8" ht="15.75" x14ac:dyDescent="0.3">
      <c r="A49" s="7">
        <v>5700</v>
      </c>
      <c r="B49" s="10" t="s">
        <v>55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/>
    </row>
    <row r="50" spans="1:8" ht="15.75" x14ac:dyDescent="0.3">
      <c r="A50" s="7">
        <v>5800</v>
      </c>
      <c r="B50" s="10" t="s">
        <v>56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/>
    </row>
    <row r="51" spans="1:8" ht="15.75" x14ac:dyDescent="0.3">
      <c r="A51" s="7">
        <v>5900</v>
      </c>
      <c r="B51" s="10" t="s">
        <v>57</v>
      </c>
      <c r="C51" s="11">
        <v>463280</v>
      </c>
      <c r="D51" s="11">
        <v>10855154.039999999</v>
      </c>
      <c r="E51" s="11">
        <v>11318434.039999999</v>
      </c>
      <c r="F51" s="11">
        <v>0</v>
      </c>
      <c r="G51" s="11">
        <v>0</v>
      </c>
      <c r="H51" s="11"/>
    </row>
    <row r="52" spans="1:8" ht="15.75" x14ac:dyDescent="0.3">
      <c r="A52" s="7">
        <v>6000</v>
      </c>
      <c r="B52" s="8" t="s">
        <v>58</v>
      </c>
      <c r="C52" s="9">
        <v>500000</v>
      </c>
      <c r="D52" s="9">
        <v>144356979.72999999</v>
      </c>
      <c r="E52" s="9">
        <v>144856979.72999999</v>
      </c>
      <c r="F52" s="9">
        <v>6994341.8899999997</v>
      </c>
      <c r="G52" s="9">
        <v>6994341.8899999997</v>
      </c>
      <c r="H52" s="9"/>
    </row>
    <row r="53" spans="1:8" ht="15.75" x14ac:dyDescent="0.3">
      <c r="A53" s="7">
        <v>6100</v>
      </c>
      <c r="B53" s="10" t="s">
        <v>59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/>
    </row>
    <row r="54" spans="1:8" ht="15.75" x14ac:dyDescent="0.3">
      <c r="A54" s="7">
        <v>6200</v>
      </c>
      <c r="B54" s="10" t="s">
        <v>60</v>
      </c>
      <c r="C54" s="11">
        <v>500000</v>
      </c>
      <c r="D54" s="11">
        <v>144356979.72999999</v>
      </c>
      <c r="E54" s="11">
        <v>144856979.72999999</v>
      </c>
      <c r="F54" s="11">
        <v>6994341.8899999997</v>
      </c>
      <c r="G54" s="11">
        <v>6994341.8899999997</v>
      </c>
      <c r="H54" s="11"/>
    </row>
    <row r="55" spans="1:8" ht="15.75" x14ac:dyDescent="0.3">
      <c r="A55" s="7">
        <v>6300</v>
      </c>
      <c r="B55" s="10" t="s">
        <v>61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/>
    </row>
    <row r="56" spans="1:8" ht="15.75" x14ac:dyDescent="0.3">
      <c r="A56" s="7">
        <v>7000</v>
      </c>
      <c r="B56" s="8" t="s">
        <v>62</v>
      </c>
      <c r="C56" s="9">
        <f>6620000+17140000</f>
        <v>23760000</v>
      </c>
      <c r="D56" s="9">
        <f>28883007.78+139170.4</f>
        <v>29022178.18</v>
      </c>
      <c r="E56" s="9">
        <f>35503007.78+17279170.4</f>
        <v>52782178.18</v>
      </c>
      <c r="F56" s="9">
        <v>0</v>
      </c>
      <c r="G56" s="9">
        <v>0</v>
      </c>
      <c r="H56" s="9"/>
    </row>
    <row r="57" spans="1:8" ht="15.75" x14ac:dyDescent="0.3">
      <c r="A57" s="7">
        <v>7100</v>
      </c>
      <c r="B57" s="10" t="s">
        <v>63</v>
      </c>
      <c r="C57" s="11"/>
      <c r="D57" s="11"/>
      <c r="E57" s="11"/>
      <c r="F57" s="11"/>
      <c r="G57" s="11"/>
      <c r="H57" s="11"/>
    </row>
    <row r="58" spans="1:8" ht="15.75" x14ac:dyDescent="0.3">
      <c r="A58" s="7">
        <v>7200</v>
      </c>
      <c r="B58" s="10" t="s">
        <v>64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/>
    </row>
    <row r="59" spans="1:8" ht="15.75" x14ac:dyDescent="0.3">
      <c r="A59" s="7">
        <v>7300</v>
      </c>
      <c r="B59" s="10" t="s">
        <v>65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/>
    </row>
    <row r="60" spans="1:8" ht="15.75" x14ac:dyDescent="0.3">
      <c r="A60" s="7">
        <v>7400</v>
      </c>
      <c r="B60" s="10" t="s">
        <v>66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/>
    </row>
    <row r="61" spans="1:8" ht="15.75" x14ac:dyDescent="0.3">
      <c r="A61" s="7">
        <v>7500</v>
      </c>
      <c r="B61" s="10" t="s">
        <v>67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/>
    </row>
    <row r="62" spans="1:8" ht="15.75" x14ac:dyDescent="0.3">
      <c r="A62" s="7">
        <v>7600</v>
      </c>
      <c r="B62" s="10" t="s">
        <v>68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/>
    </row>
    <row r="63" spans="1:8" ht="15.75" x14ac:dyDescent="0.3">
      <c r="A63" s="7">
        <v>7900</v>
      </c>
      <c r="B63" s="10" t="s">
        <v>69</v>
      </c>
      <c r="C63" s="11">
        <f>6620000+17140000</f>
        <v>23760000</v>
      </c>
      <c r="D63" s="11">
        <f>28883007.78+139170.4</f>
        <v>29022178.18</v>
      </c>
      <c r="E63" s="11">
        <f>35503007.78+17279170.4</f>
        <v>52782178.18</v>
      </c>
      <c r="F63" s="11">
        <v>0</v>
      </c>
      <c r="G63" s="11">
        <v>0</v>
      </c>
      <c r="H63" s="11"/>
    </row>
    <row r="64" spans="1:8" ht="15.75" x14ac:dyDescent="0.3">
      <c r="A64" s="7">
        <v>8000</v>
      </c>
      <c r="B64" s="8" t="s">
        <v>70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/>
    </row>
    <row r="65" spans="1:8" ht="15.75" x14ac:dyDescent="0.3">
      <c r="A65" s="7">
        <v>8100</v>
      </c>
      <c r="B65" s="10" t="s">
        <v>71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/>
    </row>
    <row r="66" spans="1:8" ht="15.75" x14ac:dyDescent="0.3">
      <c r="A66" s="7">
        <v>8300</v>
      </c>
      <c r="B66" s="10" t="s">
        <v>72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/>
    </row>
    <row r="67" spans="1:8" ht="15.75" x14ac:dyDescent="0.3">
      <c r="A67" s="7">
        <v>8500</v>
      </c>
      <c r="B67" s="10" t="s">
        <v>73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/>
    </row>
    <row r="68" spans="1:8" ht="15.75" x14ac:dyDescent="0.3">
      <c r="A68" s="7">
        <v>9000</v>
      </c>
      <c r="B68" s="8" t="s">
        <v>74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/>
    </row>
    <row r="69" spans="1:8" ht="15.75" x14ac:dyDescent="0.3">
      <c r="A69" s="7">
        <v>9100</v>
      </c>
      <c r="B69" s="10" t="s">
        <v>75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/>
    </row>
    <row r="70" spans="1:8" ht="15.75" x14ac:dyDescent="0.3">
      <c r="A70" s="7">
        <v>9200</v>
      </c>
      <c r="B70" s="10" t="s">
        <v>76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/>
    </row>
    <row r="71" spans="1:8" ht="15.75" x14ac:dyDescent="0.3">
      <c r="A71" s="7">
        <v>9300</v>
      </c>
      <c r="B71" s="10" t="s">
        <v>77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/>
    </row>
    <row r="72" spans="1:8" ht="15.75" x14ac:dyDescent="0.3">
      <c r="A72" s="7">
        <v>9400</v>
      </c>
      <c r="B72" s="10" t="s">
        <v>78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/>
    </row>
    <row r="73" spans="1:8" ht="15.75" x14ac:dyDescent="0.3">
      <c r="A73" s="7">
        <v>9500</v>
      </c>
      <c r="B73" s="10" t="s">
        <v>79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/>
    </row>
    <row r="74" spans="1:8" ht="15.75" x14ac:dyDescent="0.3">
      <c r="A74" s="7">
        <v>9600</v>
      </c>
      <c r="B74" s="10" t="s">
        <v>80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/>
    </row>
    <row r="75" spans="1:8" ht="15.75" x14ac:dyDescent="0.3">
      <c r="A75" s="12">
        <v>9900</v>
      </c>
      <c r="B75" s="13" t="s">
        <v>81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/>
    </row>
    <row r="76" spans="1:8" x14ac:dyDescent="0.25">
      <c r="A76" s="1" t="s">
        <v>82</v>
      </c>
    </row>
  </sheetData>
  <sheetProtection password="CA32" sheet="1" objects="1" scenarios="1"/>
  <protectedRanges>
    <protectedRange sqref="C3:G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rintOptions horizontalCentered="1"/>
  <pageMargins left="0.31496062992125984" right="7.874015748031496E-2" top="0.35433070866141736" bottom="0.35433070866141736" header="0.31496062992125984" footer="0.31496062992125984"/>
  <pageSetup scale="65" orientation="landscape" r:id="rId1"/>
  <headerFooter>
    <oddFooter>&amp;C&amp;Y&amp;P/&amp;N&amp;R&amp;Y&amp;Z&amp;F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5-EAEPEO_GTO_PJEG_01_17</vt:lpstr>
      <vt:lpstr>'5-EAEPEO_GTO_PJEG_01_17'!Títulos_a_imprimir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Contreras Nieto</dc:creator>
  <cp:lastModifiedBy>Eduardo ECN. Contreras Nieto</cp:lastModifiedBy>
  <cp:lastPrinted>2017-04-27T14:33:15Z</cp:lastPrinted>
  <dcterms:created xsi:type="dcterms:W3CDTF">2017-04-27T03:05:33Z</dcterms:created>
  <dcterms:modified xsi:type="dcterms:W3CDTF">2017-04-27T17:51:24Z</dcterms:modified>
</cp:coreProperties>
</file>