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3-EAIC_GTO_PJEG_02_17" sheetId="1" r:id="rId1"/>
  </sheets>
  <definedNames>
    <definedName name="_xlnm.Print_Area" localSheetId="0">'3-EAIC_GTO_PJEG_02_17'!$A$1:$H$50</definedName>
  </definedNames>
  <calcPr calcId="145621"/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  <c r="B5" i="1"/>
  <c r="H4" i="1"/>
  <c r="G4" i="1"/>
  <c r="F4" i="1"/>
  <c r="E4" i="1"/>
  <c r="D4" i="1"/>
  <c r="C4" i="1"/>
  <c r="B4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<sst xmlns="http://schemas.openxmlformats.org/spreadsheetml/2006/main" count="49" uniqueCount="49">
  <si>
    <t>Concepto</t>
  </si>
  <si>
    <t>Estimado</t>
  </si>
  <si>
    <t>Ampl/Reduc</t>
  </si>
  <si>
    <t>Modificado</t>
  </si>
  <si>
    <t>Devengado</t>
  </si>
  <si>
    <t>Recaudado</t>
  </si>
  <si>
    <t>Diferencia</t>
  </si>
  <si>
    <t>Excedente</t>
  </si>
  <si>
    <t>*** Concepto</t>
  </si>
  <si>
    <t>**  50 Productos</t>
  </si>
  <si>
    <t>*   51 Productos de tipo corriente</t>
  </si>
  <si>
    <t xml:space="preserve">    515101  PRODUCTOS FINANCIEROS</t>
  </si>
  <si>
    <t xml:space="preserve">    515102  OTROS PRODUCTOS</t>
  </si>
  <si>
    <t xml:space="preserve">    515103  2% SUPERVISIÓN EXTERNA OBRA</t>
  </si>
  <si>
    <t xml:space="preserve">    515104  RENTA DE CAFETERIA</t>
  </si>
  <si>
    <t xml:space="preserve">    515105  OTROS INGRESOS</t>
  </si>
  <si>
    <t xml:space="preserve">    515108  ING PROG SERV ACT EJ</t>
  </si>
  <si>
    <t xml:space="preserve">    515109  PRODUCTOS VARIOS</t>
  </si>
  <si>
    <t xml:space="preserve">    515110  ACUERDO SOLIDARIDAD</t>
  </si>
  <si>
    <t xml:space="preserve">    516101  PRODUCTOS FINANCIEROS</t>
  </si>
  <si>
    <t xml:space="preserve">    516102  VENTA DE OBJETOS</t>
  </si>
  <si>
    <t>**  60 Aprovechamientos</t>
  </si>
  <si>
    <t>*   61 Aprovechamientos de tipo corrient</t>
  </si>
  <si>
    <t xml:space="preserve">    616104  MULTAS ORDINARIAS</t>
  </si>
  <si>
    <t xml:space="preserve">    616105  CAF LIBERTAD</t>
  </si>
  <si>
    <t xml:space="preserve">    616106  CAF REP D</t>
  </si>
  <si>
    <t xml:space="preserve">    616107  CAF OTROS CONC</t>
  </si>
  <si>
    <t xml:space="preserve">    616109  MULTAS POR MEDIDA DE APREMIO</t>
  </si>
  <si>
    <t xml:space="preserve">    616110  DIFERENCIAS IRRELEVANTES</t>
  </si>
  <si>
    <t xml:space="preserve">    616111  DEPOSITOS NO RECONOCIDOS</t>
  </si>
  <si>
    <t>**  90 Transferencias, Asignaciones, Sub</t>
  </si>
  <si>
    <t>*   91 Transferencias Internas y Asign a</t>
  </si>
  <si>
    <t xml:space="preserve">    914131  TRANSFER.SERV.PERSO</t>
  </si>
  <si>
    <t xml:space="preserve">    914132  TRANSFER.MAT.SUMINIS</t>
  </si>
  <si>
    <t xml:space="preserve">    914133  TRANSFER.SERV.BASICO</t>
  </si>
  <si>
    <t xml:space="preserve">    914134  TRANSFER.ASIGN.SBS.</t>
  </si>
  <si>
    <t xml:space="preserve">    914135  TRANSFER.BIENES</t>
  </si>
  <si>
    <t xml:space="preserve">    914136  TRANSFER.INV.PUB.</t>
  </si>
  <si>
    <t xml:space="preserve">    914137  TRANSFER.INV.FINANC.</t>
  </si>
  <si>
    <t>**  00 Ingresos deriv de Financiamiento</t>
  </si>
  <si>
    <t>*   03 Remanentes</t>
  </si>
  <si>
    <t xml:space="preserve">    032015  REFRENDO COMPROMETIDO 2015</t>
  </si>
  <si>
    <t xml:space="preserve">    032016  REFRENDO COMPROMETIDO 2016</t>
  </si>
  <si>
    <t xml:space="preserve">    OF1000  OF SERVICIOS PERSONALES</t>
  </si>
  <si>
    <t xml:space="preserve">    OF3000  OF SERVICIOS GENERALES</t>
  </si>
  <si>
    <t xml:space="preserve">    OF5000  OF BIENES MUEB, INMU</t>
  </si>
  <si>
    <t xml:space="preserve">    OF6000  OF INVERSIÓN PÚBLICA</t>
  </si>
  <si>
    <t xml:space="preserve">    OF7000  OF TRANSF.INV.FIN.PR</t>
  </si>
  <si>
    <t>PODER JUDICIAL DEL ESTADO DE GUANAJUATO
ESTADO ANALÍTICO DE INGRESOS POR RUBRO DE INGRESO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</si>
</sst>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b/>
      <sz val="10"/>
      <name val="Arial"/>
      <family val="2"/>
    </font>
    <font>
      <sz val="9"/>
      <color theme="1"/>
      <name val="Century Gothic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/>
    <xf numFmtId="0" fontId="2" fillId="0" borderId="0"/>
  </cellStyleXfs>
  <cellXfs count="19">
    <xf numFmtId="0" fontId="0" fillId="0" borderId="0" xfId="0"/>
    <xf numFmtId="0" fontId="0" fillId="0" borderId="0" xfId="0" applyFont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/>
    <xf numFmtId="49" fontId="4" fillId="0" borderId="3" xfId="0" applyNumberFormat="1" applyFont="1" applyFill="1" applyBorder="1" applyAlignment="1">
      <alignment horizontal="left"/>
    </xf>
    <xf numFmtId="164" fontId="5" fillId="0" borderId="3" xfId="0" applyNumberFormat="1" applyFont="1" applyFill="1" applyBorder="1"/>
    <xf numFmtId="49" fontId="6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/>
    <xf numFmtId="165" fontId="0" fillId="0" borderId="3" xfId="0" applyNumberFormat="1" applyFill="1" applyBorder="1"/>
    <xf numFmtId="165" fontId="5" fillId="0" borderId="3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165" fontId="0" fillId="0" borderId="4" xfId="0" applyNumberFormat="1" applyFill="1" applyBorder="1"/>
    <xf numFmtId="164" fontId="0" fillId="0" borderId="4" xfId="0" applyNumberFormat="1" applyFill="1" applyBorder="1"/>
    <xf numFmtId="165" fontId="0" fillId="0" borderId="0" xfId="0" applyNumberFormat="1" applyFill="1" applyBorder="1"/>
    <xf numFmtId="164" fontId="0" fillId="0" borderId="0" xfId="0" applyNumberFormat="1" applyFill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</cellXfs>
  <cellStyles count="8">
    <cellStyle name="Millares 2" xfId="2"/>
    <cellStyle name="Millares 2 2" xfId="3"/>
    <cellStyle name="Normal" xfId="0" builtinId="0"/>
    <cellStyle name="Normal 2" xfId="4"/>
    <cellStyle name="Normal 2 2" xfId="1"/>
    <cellStyle name="Normal 2 3" xfId="5"/>
    <cellStyle name="Normal 3" xfId="6"/>
    <cellStyle name="Normal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1838325</xdr:colOff>
      <xdr:row>0</xdr:row>
      <xdr:rowOff>533400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743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43</xdr:row>
      <xdr:rowOff>0</xdr:rowOff>
    </xdr:from>
    <xdr:to>
      <xdr:col>7</xdr:col>
      <xdr:colOff>658583</xdr:colOff>
      <xdr:row>49</xdr:row>
      <xdr:rowOff>162107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915400"/>
          <a:ext cx="9726383" cy="1305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BreakPreview" zoomScaleNormal="100" zoomScaleSheetLayoutView="100" workbookViewId="0">
      <selection activeCell="I51" sqref="I51"/>
    </sheetView>
  </sheetViews>
  <sheetFormatPr baseColWidth="10" defaultRowHeight="15" x14ac:dyDescent="0.25"/>
  <cols>
    <col min="1" max="1" width="37.7109375" style="1" customWidth="1"/>
    <col min="2" max="3" width="17.42578125" style="1" bestFit="1" customWidth="1"/>
    <col min="4" max="4" width="17.140625" style="1" bestFit="1" customWidth="1"/>
    <col min="5" max="5" width="15.5703125" style="1" bestFit="1" customWidth="1"/>
    <col min="6" max="6" width="15.28515625" style="1" bestFit="1" customWidth="1"/>
    <col min="7" max="7" width="15.85546875" style="1" customWidth="1"/>
    <col min="8" max="8" width="14.140625" style="1" bestFit="1" customWidth="1"/>
    <col min="9" max="16384" width="11.42578125" style="1"/>
  </cols>
  <sheetData>
    <row r="1" spans="1:8" ht="45.75" customHeight="1" x14ac:dyDescent="0.25">
      <c r="A1" s="18" t="s">
        <v>48</v>
      </c>
      <c r="B1" s="18"/>
      <c r="C1" s="18"/>
      <c r="D1" s="18"/>
      <c r="E1" s="18"/>
      <c r="F1" s="18"/>
      <c r="G1" s="18"/>
      <c r="H1" s="18"/>
    </row>
    <row r="2" spans="1:8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1:8" x14ac:dyDescent="0.25">
      <c r="A3" s="5" t="s">
        <v>8</v>
      </c>
      <c r="B3" s="6">
        <f>1584486508+17555000</f>
        <v>1602041508</v>
      </c>
      <c r="C3" s="6">
        <f>229082327.79+2451311.72</f>
        <v>231533639.50999999</v>
      </c>
      <c r="D3" s="6">
        <f>1813568835.79+20006311.72</f>
        <v>1833575147.51</v>
      </c>
      <c r="E3" s="6">
        <f>835739724.34+18924715.83</f>
        <v>854664440.17000008</v>
      </c>
      <c r="F3" s="6">
        <f>834889956.24+18924715.83</f>
        <v>853814672.07000005</v>
      </c>
      <c r="G3" s="6">
        <f>-749596551.76+1369715.83</f>
        <v>-748226835.92999995</v>
      </c>
      <c r="H3" s="6">
        <v>53187736.93</v>
      </c>
    </row>
    <row r="4" spans="1:8" x14ac:dyDescent="0.25">
      <c r="A4" s="7" t="s">
        <v>9</v>
      </c>
      <c r="B4" s="8">
        <f>3620000+14700000</f>
        <v>18320000</v>
      </c>
      <c r="C4" s="8">
        <f>14396686.47+1697055.69</f>
        <v>16093742.16</v>
      </c>
      <c r="D4" s="8">
        <f>18016686.47+16397055.69</f>
        <v>34413742.159999996</v>
      </c>
      <c r="E4" s="8">
        <f>17305916.69+16397055.69</f>
        <v>33702972.380000003</v>
      </c>
      <c r="F4" s="8">
        <f>17052936.69+16397055.69</f>
        <v>33449992.380000003</v>
      </c>
      <c r="G4" s="8">
        <f>13432936.69+1697055.69</f>
        <v>15129992.379999999</v>
      </c>
      <c r="H4" s="8">
        <f>13432936.69+1697055.69</f>
        <v>15129992.379999999</v>
      </c>
    </row>
    <row r="5" spans="1:8" ht="15.75" x14ac:dyDescent="0.3">
      <c r="A5" s="9" t="s">
        <v>10</v>
      </c>
      <c r="B5" s="10">
        <f>3620000+14700000</f>
        <v>18320000</v>
      </c>
      <c r="C5" s="10">
        <f>14396686.47+1697055.69</f>
        <v>16093742.16</v>
      </c>
      <c r="D5" s="10">
        <f>18016686.47+16397055.69</f>
        <v>34413742.159999996</v>
      </c>
      <c r="E5" s="10">
        <f>17305916.69+16397055.69</f>
        <v>33702972.380000003</v>
      </c>
      <c r="F5" s="10">
        <f>17052936.69+16397055.69</f>
        <v>33449992.380000003</v>
      </c>
      <c r="G5" s="10">
        <f>13432936.69+1697055.69</f>
        <v>15129992.379999999</v>
      </c>
      <c r="H5" s="10">
        <f>13432936.69+1697055.69</f>
        <v>15129992.379999999</v>
      </c>
    </row>
    <row r="6" spans="1:8" ht="15.75" x14ac:dyDescent="0.3">
      <c r="A6" s="9" t="s">
        <v>11</v>
      </c>
      <c r="B6" s="11">
        <v>0</v>
      </c>
      <c r="C6" s="10">
        <v>10415593.18</v>
      </c>
      <c r="D6" s="10">
        <v>10415593.18</v>
      </c>
      <c r="E6" s="10">
        <v>10415593.18</v>
      </c>
      <c r="F6" s="10">
        <v>10415593.18</v>
      </c>
      <c r="G6" s="10">
        <v>10415593.18</v>
      </c>
      <c r="H6" s="10">
        <v>10415593.18</v>
      </c>
    </row>
    <row r="7" spans="1:8" ht="15.75" x14ac:dyDescent="0.3">
      <c r="A7" s="9" t="s">
        <v>12</v>
      </c>
      <c r="B7" s="10">
        <v>1500000</v>
      </c>
      <c r="C7" s="11">
        <v>0</v>
      </c>
      <c r="D7" s="10">
        <v>1500000</v>
      </c>
      <c r="E7" s="10">
        <v>833652.1</v>
      </c>
      <c r="F7" s="10">
        <v>833652.1</v>
      </c>
      <c r="G7" s="10">
        <v>-666347.9</v>
      </c>
      <c r="H7" s="10">
        <v>0</v>
      </c>
    </row>
    <row r="8" spans="1:8" ht="15.75" x14ac:dyDescent="0.3">
      <c r="A8" s="9" t="s">
        <v>13</v>
      </c>
      <c r="B8" s="11">
        <v>0</v>
      </c>
      <c r="C8" s="10">
        <v>206056.06</v>
      </c>
      <c r="D8" s="10">
        <v>206056.06</v>
      </c>
      <c r="E8" s="10">
        <v>206056.06</v>
      </c>
      <c r="F8" s="10">
        <v>206056.06</v>
      </c>
      <c r="G8" s="10">
        <v>206056.06</v>
      </c>
      <c r="H8" s="10">
        <v>206056.06</v>
      </c>
    </row>
    <row r="9" spans="1:8" ht="15.75" x14ac:dyDescent="0.3">
      <c r="A9" s="9" t="s">
        <v>14</v>
      </c>
      <c r="B9" s="10">
        <v>100000</v>
      </c>
      <c r="C9" s="11">
        <v>0</v>
      </c>
      <c r="D9" s="10">
        <v>100000</v>
      </c>
      <c r="E9" s="10">
        <v>55578.12</v>
      </c>
      <c r="F9" s="10">
        <v>55578.12</v>
      </c>
      <c r="G9" s="10">
        <v>-44421.88</v>
      </c>
      <c r="H9" s="10">
        <v>0</v>
      </c>
    </row>
    <row r="10" spans="1:8" ht="15.75" x14ac:dyDescent="0.3">
      <c r="A10" s="9" t="s">
        <v>15</v>
      </c>
      <c r="B10" s="11">
        <v>0</v>
      </c>
      <c r="C10" s="10">
        <v>952710</v>
      </c>
      <c r="D10" s="10">
        <v>952710</v>
      </c>
      <c r="E10" s="10">
        <v>952710</v>
      </c>
      <c r="F10" s="10">
        <v>699730</v>
      </c>
      <c r="G10" s="10">
        <v>699730</v>
      </c>
      <c r="H10" s="10">
        <v>699730</v>
      </c>
    </row>
    <row r="11" spans="1:8" ht="15.75" x14ac:dyDescent="0.3">
      <c r="A11" s="9" t="s">
        <v>16</v>
      </c>
      <c r="B11" s="10">
        <v>1300000</v>
      </c>
      <c r="C11" s="10">
        <v>445384.44</v>
      </c>
      <c r="D11" s="10">
        <v>1745384.44</v>
      </c>
      <c r="E11" s="10">
        <v>1745384.44</v>
      </c>
      <c r="F11" s="10">
        <v>1745384.44</v>
      </c>
      <c r="G11" s="10">
        <v>445384.44</v>
      </c>
      <c r="H11" s="10">
        <v>445384.44</v>
      </c>
    </row>
    <row r="12" spans="1:8" ht="15.75" x14ac:dyDescent="0.3">
      <c r="A12" s="9" t="s">
        <v>17</v>
      </c>
      <c r="B12" s="10">
        <v>720000</v>
      </c>
      <c r="C12" s="10">
        <v>920095.99</v>
      </c>
      <c r="D12" s="10">
        <v>1640095.99</v>
      </c>
      <c r="E12" s="10">
        <v>1640095.99</v>
      </c>
      <c r="F12" s="10">
        <v>1640095.99</v>
      </c>
      <c r="G12" s="10">
        <v>920095.99</v>
      </c>
      <c r="H12" s="10">
        <v>920095.99</v>
      </c>
    </row>
    <row r="13" spans="1:8" ht="15.75" x14ac:dyDescent="0.3">
      <c r="A13" s="9" t="s">
        <v>18</v>
      </c>
      <c r="B13" s="11">
        <v>0</v>
      </c>
      <c r="C13" s="10">
        <v>1456846.8</v>
      </c>
      <c r="D13" s="10">
        <v>1456846.8</v>
      </c>
      <c r="E13" s="10">
        <v>1456846.8</v>
      </c>
      <c r="F13" s="10">
        <v>1456846.8</v>
      </c>
      <c r="G13" s="10">
        <v>1456846.8</v>
      </c>
      <c r="H13" s="10">
        <v>1456846.8</v>
      </c>
    </row>
    <row r="14" spans="1:8" ht="15.75" x14ac:dyDescent="0.3">
      <c r="A14" s="9" t="s">
        <v>19</v>
      </c>
      <c r="B14" s="10">
        <v>14700000</v>
      </c>
      <c r="C14" s="10">
        <v>1658581.69</v>
      </c>
      <c r="D14" s="10">
        <v>16358581.689999999</v>
      </c>
      <c r="E14" s="10">
        <v>16358581.689999999</v>
      </c>
      <c r="F14" s="10">
        <v>16358581.689999999</v>
      </c>
      <c r="G14" s="10">
        <v>1658581.69</v>
      </c>
      <c r="H14" s="10">
        <v>1658581.69</v>
      </c>
    </row>
    <row r="15" spans="1:8" ht="15.75" x14ac:dyDescent="0.3">
      <c r="A15" s="9" t="s">
        <v>20</v>
      </c>
      <c r="B15" s="10">
        <v>0</v>
      </c>
      <c r="C15" s="10">
        <v>38474</v>
      </c>
      <c r="D15" s="10">
        <v>38474</v>
      </c>
      <c r="E15" s="10">
        <v>38474</v>
      </c>
      <c r="F15" s="10">
        <v>38474</v>
      </c>
      <c r="G15" s="10">
        <v>38474</v>
      </c>
      <c r="H15" s="10">
        <v>38474</v>
      </c>
    </row>
    <row r="16" spans="1:8" x14ac:dyDescent="0.25">
      <c r="A16" s="7" t="s">
        <v>21</v>
      </c>
      <c r="B16" s="8">
        <v>2855000</v>
      </c>
      <c r="C16" s="8">
        <v>754256.03</v>
      </c>
      <c r="D16" s="8">
        <v>3609256.03</v>
      </c>
      <c r="E16" s="8">
        <v>2527660.14</v>
      </c>
      <c r="F16" s="8">
        <v>2527660.14</v>
      </c>
      <c r="G16" s="10">
        <v>-327339.86</v>
      </c>
      <c r="H16" s="8">
        <v>0</v>
      </c>
    </row>
    <row r="17" spans="1:8" ht="15.75" x14ac:dyDescent="0.3">
      <c r="A17" s="9" t="s">
        <v>22</v>
      </c>
      <c r="B17" s="10">
        <v>2855000</v>
      </c>
      <c r="C17" s="10">
        <v>754256.03</v>
      </c>
      <c r="D17" s="10">
        <v>3609256.03</v>
      </c>
      <c r="E17" s="10">
        <v>2527660.14</v>
      </c>
      <c r="F17" s="10">
        <v>2527660.14</v>
      </c>
      <c r="G17" s="10">
        <v>-327339.86</v>
      </c>
      <c r="H17" s="10">
        <v>0</v>
      </c>
    </row>
    <row r="18" spans="1:8" ht="15.75" x14ac:dyDescent="0.3">
      <c r="A18" s="9" t="s">
        <v>23</v>
      </c>
      <c r="B18" s="10">
        <v>2000000</v>
      </c>
      <c r="C18" s="10">
        <v>0</v>
      </c>
      <c r="D18" s="10">
        <v>2000000</v>
      </c>
      <c r="E18" s="10">
        <v>918404.11</v>
      </c>
      <c r="F18" s="10">
        <v>918404.11</v>
      </c>
      <c r="G18" s="10">
        <v>-1081595.8899999999</v>
      </c>
      <c r="H18" s="10">
        <v>0</v>
      </c>
    </row>
    <row r="19" spans="1:8" ht="15.75" x14ac:dyDescent="0.3">
      <c r="A19" s="9" t="s">
        <v>24</v>
      </c>
      <c r="B19" s="10">
        <v>380000</v>
      </c>
      <c r="C19" s="10">
        <v>166601.84</v>
      </c>
      <c r="D19" s="10">
        <v>546601.84</v>
      </c>
      <c r="E19" s="10">
        <v>546601.84</v>
      </c>
      <c r="F19" s="10">
        <v>546601.84</v>
      </c>
      <c r="G19" s="10">
        <v>166601.84</v>
      </c>
      <c r="H19" s="10">
        <v>166601.84</v>
      </c>
    </row>
    <row r="20" spans="1:8" ht="15.75" x14ac:dyDescent="0.3">
      <c r="A20" s="9" t="s">
        <v>25</v>
      </c>
      <c r="B20" s="10">
        <v>50000</v>
      </c>
      <c r="C20" s="10">
        <v>499007.62</v>
      </c>
      <c r="D20" s="10">
        <v>549007.62</v>
      </c>
      <c r="E20" s="10">
        <v>549007.62</v>
      </c>
      <c r="F20" s="10">
        <v>549007.62</v>
      </c>
      <c r="G20" s="10">
        <v>499007.62</v>
      </c>
      <c r="H20" s="10">
        <v>499007.62</v>
      </c>
    </row>
    <row r="21" spans="1:8" ht="15.75" x14ac:dyDescent="0.3">
      <c r="A21" s="9" t="s">
        <v>26</v>
      </c>
      <c r="B21" s="10">
        <v>75000</v>
      </c>
      <c r="C21" s="10">
        <v>21087.18</v>
      </c>
      <c r="D21" s="10">
        <v>96087.18</v>
      </c>
      <c r="E21" s="10">
        <v>96087.18</v>
      </c>
      <c r="F21" s="10">
        <v>96087.18</v>
      </c>
      <c r="G21" s="10">
        <v>21087.18</v>
      </c>
      <c r="H21" s="10">
        <v>21087.18</v>
      </c>
    </row>
    <row r="22" spans="1:8" ht="15.75" x14ac:dyDescent="0.3">
      <c r="A22" s="9" t="s">
        <v>27</v>
      </c>
      <c r="B22" s="10">
        <v>350000</v>
      </c>
      <c r="C22" s="10">
        <v>64670.43</v>
      </c>
      <c r="D22" s="10">
        <v>414670.43</v>
      </c>
      <c r="E22" s="10">
        <v>414670.43</v>
      </c>
      <c r="F22" s="10">
        <v>414670.43</v>
      </c>
      <c r="G22" s="10">
        <v>64670.43</v>
      </c>
      <c r="H22" s="10">
        <v>64670.43</v>
      </c>
    </row>
    <row r="23" spans="1:8" ht="15.75" x14ac:dyDescent="0.3">
      <c r="A23" s="9" t="s">
        <v>28</v>
      </c>
      <c r="B23" s="10">
        <v>0</v>
      </c>
      <c r="C23" s="10">
        <v>7.06</v>
      </c>
      <c r="D23" s="10">
        <v>7.06</v>
      </c>
      <c r="E23" s="10">
        <v>7.06</v>
      </c>
      <c r="F23" s="10">
        <v>7.06</v>
      </c>
      <c r="G23" s="10">
        <v>7.06</v>
      </c>
      <c r="H23" s="10">
        <v>7.06</v>
      </c>
    </row>
    <row r="24" spans="1:8" ht="15.75" x14ac:dyDescent="0.3">
      <c r="A24" s="9" t="s">
        <v>29</v>
      </c>
      <c r="B24" s="11">
        <v>0</v>
      </c>
      <c r="C24" s="10">
        <v>2881.9</v>
      </c>
      <c r="D24" s="10">
        <v>2881.9</v>
      </c>
      <c r="E24" s="10">
        <v>2881.9</v>
      </c>
      <c r="F24" s="10">
        <v>2881.9</v>
      </c>
      <c r="G24" s="10">
        <v>2881.9</v>
      </c>
      <c r="H24" s="10">
        <v>2881.9</v>
      </c>
    </row>
    <row r="25" spans="1:8" x14ac:dyDescent="0.25">
      <c r="A25" s="7" t="s">
        <v>30</v>
      </c>
      <c r="B25" s="8">
        <v>1580866508</v>
      </c>
      <c r="C25" s="8">
        <v>0</v>
      </c>
      <c r="D25" s="8">
        <v>1580866508</v>
      </c>
      <c r="E25" s="8">
        <v>779779275</v>
      </c>
      <c r="F25" s="8">
        <v>779779275</v>
      </c>
      <c r="G25" s="8">
        <v>-801087233</v>
      </c>
      <c r="H25" s="8">
        <v>0</v>
      </c>
    </row>
    <row r="26" spans="1:8" ht="15.75" x14ac:dyDescent="0.3">
      <c r="A26" s="9" t="s">
        <v>31</v>
      </c>
      <c r="B26" s="10">
        <v>1580866508</v>
      </c>
      <c r="C26" s="10">
        <v>0</v>
      </c>
      <c r="D26" s="10">
        <v>1580866508</v>
      </c>
      <c r="E26" s="10">
        <v>779779275</v>
      </c>
      <c r="F26" s="10">
        <v>779779275</v>
      </c>
      <c r="G26" s="10">
        <v>-801087233</v>
      </c>
      <c r="H26" s="10">
        <v>0</v>
      </c>
    </row>
    <row r="27" spans="1:8" ht="15.75" x14ac:dyDescent="0.3">
      <c r="A27" s="9" t="s">
        <v>32</v>
      </c>
      <c r="B27" s="10">
        <v>1312866888</v>
      </c>
      <c r="C27" s="10">
        <v>-21276436.379999999</v>
      </c>
      <c r="D27" s="10">
        <v>1291590451.6199999</v>
      </c>
      <c r="E27" s="10">
        <v>590883433</v>
      </c>
      <c r="F27" s="10">
        <v>590883433</v>
      </c>
      <c r="G27" s="10">
        <v>-721983455</v>
      </c>
      <c r="H27" s="10">
        <v>0</v>
      </c>
    </row>
    <row r="28" spans="1:8" ht="15.75" x14ac:dyDescent="0.3">
      <c r="A28" s="9" t="s">
        <v>33</v>
      </c>
      <c r="B28" s="10">
        <v>53437116</v>
      </c>
      <c r="C28" s="10">
        <v>2709480</v>
      </c>
      <c r="D28" s="10">
        <v>56146596</v>
      </c>
      <c r="E28" s="10">
        <v>33659744</v>
      </c>
      <c r="F28" s="10">
        <v>33659744</v>
      </c>
      <c r="G28" s="10">
        <v>-19777372</v>
      </c>
      <c r="H28" s="10">
        <v>0</v>
      </c>
    </row>
    <row r="29" spans="1:8" ht="15.75" x14ac:dyDescent="0.3">
      <c r="A29" s="9" t="s">
        <v>34</v>
      </c>
      <c r="B29" s="10">
        <v>201981694</v>
      </c>
      <c r="C29" s="10">
        <v>-4545580</v>
      </c>
      <c r="D29" s="10">
        <v>197436114</v>
      </c>
      <c r="E29" s="10">
        <v>144635288</v>
      </c>
      <c r="F29" s="10">
        <v>144635288</v>
      </c>
      <c r="G29" s="10">
        <v>-57346406</v>
      </c>
      <c r="H29" s="10">
        <v>0</v>
      </c>
    </row>
    <row r="30" spans="1:8" ht="15.75" x14ac:dyDescent="0.3">
      <c r="A30" s="9" t="s">
        <v>35</v>
      </c>
      <c r="B30" s="10">
        <v>5794000</v>
      </c>
      <c r="C30" s="11">
        <v>0</v>
      </c>
      <c r="D30" s="10">
        <v>5794000</v>
      </c>
      <c r="E30" s="10">
        <v>3814000</v>
      </c>
      <c r="F30" s="10">
        <v>3814000</v>
      </c>
      <c r="G30" s="10">
        <v>-1980000</v>
      </c>
      <c r="H30" s="10">
        <v>0</v>
      </c>
    </row>
    <row r="31" spans="1:8" ht="15.75" x14ac:dyDescent="0.3">
      <c r="A31" s="9" t="s">
        <v>36</v>
      </c>
      <c r="B31" s="10">
        <v>3286810</v>
      </c>
      <c r="C31" s="10">
        <v>2079100</v>
      </c>
      <c r="D31" s="10">
        <v>5365910</v>
      </c>
      <c r="E31" s="10">
        <v>3286810</v>
      </c>
      <c r="F31" s="10">
        <v>3286810</v>
      </c>
      <c r="G31" s="10">
        <v>0</v>
      </c>
      <c r="H31" s="10">
        <v>0</v>
      </c>
    </row>
    <row r="32" spans="1:8" ht="15.75" x14ac:dyDescent="0.3">
      <c r="A32" s="9" t="s">
        <v>37</v>
      </c>
      <c r="B32" s="10">
        <v>500000</v>
      </c>
      <c r="C32" s="10">
        <v>24033436.379999999</v>
      </c>
      <c r="D32" s="10">
        <v>24533436.379999999</v>
      </c>
      <c r="E32" s="10">
        <v>500000</v>
      </c>
      <c r="F32" s="10">
        <v>500000</v>
      </c>
      <c r="G32" s="10">
        <v>0</v>
      </c>
      <c r="H32" s="10">
        <v>0</v>
      </c>
    </row>
    <row r="33" spans="1:8" ht="15.75" x14ac:dyDescent="0.3">
      <c r="A33" s="9" t="s">
        <v>38</v>
      </c>
      <c r="B33" s="10">
        <v>3000000</v>
      </c>
      <c r="C33" s="10">
        <v>-3000000</v>
      </c>
      <c r="D33" s="10">
        <v>0</v>
      </c>
      <c r="E33" s="10">
        <v>3000000</v>
      </c>
      <c r="F33" s="10">
        <v>3000000</v>
      </c>
      <c r="G33" s="10">
        <v>0</v>
      </c>
      <c r="H33" s="10">
        <v>0</v>
      </c>
    </row>
    <row r="34" spans="1:8" x14ac:dyDescent="0.25">
      <c r="A34" s="7" t="s">
        <v>39</v>
      </c>
      <c r="B34" s="12">
        <v>0</v>
      </c>
      <c r="C34" s="8">
        <v>214685641.31999999</v>
      </c>
      <c r="D34" s="8">
        <v>214685641.31999999</v>
      </c>
      <c r="E34" s="8">
        <v>38654532.649999999</v>
      </c>
      <c r="F34" s="8">
        <v>38057744.549999997</v>
      </c>
      <c r="G34" s="8">
        <v>38057744.549999997</v>
      </c>
      <c r="H34" s="8">
        <v>38057744.549999997</v>
      </c>
    </row>
    <row r="35" spans="1:8" ht="15.75" x14ac:dyDescent="0.3">
      <c r="A35" s="9" t="s">
        <v>40</v>
      </c>
      <c r="B35" s="11">
        <v>0</v>
      </c>
      <c r="C35" s="10">
        <v>214685641.31999999</v>
      </c>
      <c r="D35" s="10">
        <v>214685641.31999999</v>
      </c>
      <c r="E35" s="10">
        <v>38654532.649999999</v>
      </c>
      <c r="F35" s="10">
        <v>38057744.549999997</v>
      </c>
      <c r="G35" s="10">
        <v>38057744.549999997</v>
      </c>
      <c r="H35" s="10">
        <v>38057744.549999997</v>
      </c>
    </row>
    <row r="36" spans="1:8" ht="15.75" x14ac:dyDescent="0.3">
      <c r="A36" s="9" t="s">
        <v>41</v>
      </c>
      <c r="B36" s="11">
        <v>0</v>
      </c>
      <c r="C36" s="10">
        <v>2740915.35</v>
      </c>
      <c r="D36" s="10">
        <v>2740915.35</v>
      </c>
      <c r="E36" s="10">
        <v>2218445.86</v>
      </c>
      <c r="F36" s="10">
        <v>2218445.86</v>
      </c>
      <c r="G36" s="10">
        <v>2218445.86</v>
      </c>
      <c r="H36" s="10">
        <v>2218445.86</v>
      </c>
    </row>
    <row r="37" spans="1:8" ht="15.75" x14ac:dyDescent="0.3">
      <c r="A37" s="9" t="s">
        <v>42</v>
      </c>
      <c r="B37" s="11">
        <v>0</v>
      </c>
      <c r="C37" s="10">
        <v>15598871.289999999</v>
      </c>
      <c r="D37" s="10">
        <v>15598871.289999999</v>
      </c>
      <c r="E37" s="10">
        <v>14383253.869999999</v>
      </c>
      <c r="F37" s="10">
        <v>14383253.869999999</v>
      </c>
      <c r="G37" s="10">
        <v>14383253.869999999</v>
      </c>
      <c r="H37" s="10">
        <v>14383253.869999999</v>
      </c>
    </row>
    <row r="38" spans="1:8" ht="15.75" x14ac:dyDescent="0.3">
      <c r="A38" s="9" t="s">
        <v>43</v>
      </c>
      <c r="B38" s="11">
        <v>0</v>
      </c>
      <c r="C38" s="10">
        <v>1568716.09</v>
      </c>
      <c r="D38" s="10">
        <v>1568716.09</v>
      </c>
      <c r="E38" s="10">
        <v>0</v>
      </c>
      <c r="F38" s="11">
        <v>0</v>
      </c>
      <c r="G38" s="10">
        <v>0</v>
      </c>
      <c r="H38" s="10">
        <v>0</v>
      </c>
    </row>
    <row r="39" spans="1:8" ht="15.75" x14ac:dyDescent="0.3">
      <c r="A39" s="9" t="s">
        <v>44</v>
      </c>
      <c r="B39" s="11">
        <v>0</v>
      </c>
      <c r="C39" s="10">
        <v>48528.6</v>
      </c>
      <c r="D39" s="10">
        <v>48528.6</v>
      </c>
      <c r="E39" s="10">
        <v>48528.6</v>
      </c>
      <c r="F39" s="10">
        <v>48528.6</v>
      </c>
      <c r="G39" s="10">
        <v>48528.6</v>
      </c>
      <c r="H39" s="10">
        <v>48528.6</v>
      </c>
    </row>
    <row r="40" spans="1:8" ht="15.75" x14ac:dyDescent="0.3">
      <c r="A40" s="9" t="s">
        <v>45</v>
      </c>
      <c r="B40" s="11">
        <v>0</v>
      </c>
      <c r="C40" s="10">
        <v>36068032.960000001</v>
      </c>
      <c r="D40" s="10">
        <v>36068032.960000001</v>
      </c>
      <c r="E40" s="10">
        <v>12053872.17</v>
      </c>
      <c r="F40" s="10">
        <v>11904192.17</v>
      </c>
      <c r="G40" s="10">
        <v>11904192.17</v>
      </c>
      <c r="H40" s="10">
        <v>11904192.17</v>
      </c>
    </row>
    <row r="41" spans="1:8" ht="15.75" x14ac:dyDescent="0.3">
      <c r="A41" s="9" t="s">
        <v>46</v>
      </c>
      <c r="B41" s="11">
        <v>0</v>
      </c>
      <c r="C41" s="10">
        <v>134939306.33000001</v>
      </c>
      <c r="D41" s="10">
        <v>134939306.33000001</v>
      </c>
      <c r="E41" s="10">
        <v>9950432.1500000004</v>
      </c>
      <c r="F41" s="10">
        <v>9503324.0500000007</v>
      </c>
      <c r="G41" s="10">
        <v>9503324.0500000007</v>
      </c>
      <c r="H41" s="10">
        <v>9503324.0500000007</v>
      </c>
    </row>
    <row r="42" spans="1:8" ht="15.75" x14ac:dyDescent="0.3">
      <c r="A42" s="13" t="s">
        <v>47</v>
      </c>
      <c r="B42" s="14">
        <v>0</v>
      </c>
      <c r="C42" s="15">
        <v>23721270.699999999</v>
      </c>
      <c r="D42" s="15">
        <v>23721270.699999999</v>
      </c>
      <c r="E42" s="15">
        <v>0</v>
      </c>
      <c r="F42" s="14">
        <v>0</v>
      </c>
      <c r="G42" s="15">
        <v>0</v>
      </c>
      <c r="H42" s="15">
        <v>0</v>
      </c>
    </row>
    <row r="43" spans="1:8" x14ac:dyDescent="0.25">
      <c r="B43" s="16"/>
      <c r="C43" s="17"/>
      <c r="D43" s="17"/>
      <c r="E43" s="17"/>
      <c r="F43" s="17"/>
      <c r="G43" s="17"/>
      <c r="H43" s="17"/>
    </row>
    <row r="44" spans="1:8" x14ac:dyDescent="0.25">
      <c r="B44" s="16"/>
      <c r="C44" s="17"/>
      <c r="D44" s="17"/>
      <c r="E44" s="17"/>
      <c r="F44" s="17"/>
      <c r="G44" s="17"/>
      <c r="H44" s="17"/>
    </row>
    <row r="45" spans="1:8" x14ac:dyDescent="0.25">
      <c r="B45" s="16"/>
      <c r="C45" s="17"/>
      <c r="D45" s="17"/>
      <c r="E45" s="17"/>
      <c r="F45" s="16"/>
      <c r="G45" s="17"/>
      <c r="H45" s="17"/>
    </row>
  </sheetData>
  <sheetProtection password="C691" sheet="1" objects="1" scenarios="1"/>
  <mergeCells count="1">
    <mergeCell ref="A1:H1"/>
  </mergeCells>
  <printOptions horizontalCentered="1"/>
  <pageMargins left="0.70866141732283472" right="0.70866141732283472" top="0.74803149606299213" bottom="0.15748031496062992" header="0.31496062992125984" footer="0.31496062992125984"/>
  <pageSetup scale="65" orientation="landscape" r:id="rId1"/>
  <headerFooter>
    <oddFooter>&amp;C&amp;Y&amp;P/&amp;N&amp;R&amp;Y&amp;Z&amp;F
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3-EAIC_GTO_PJEG_02_17</vt:lpstr>
      <vt:lpstr>'3-EAIC_GTO_PJEG_02_17'!Área_de_impresión</vt:lpstr>
    </vt:vector>
  </TitlesOfParts>
  <Company>Poder Judicial del Estado de Guanajuato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ECN. Contreras Nieto</dc:creator>
  <cp:lastModifiedBy>Eduardo ECN. Contreras Nieto</cp:lastModifiedBy>
  <cp:lastPrinted>2017-08-24T19:35:51Z</cp:lastPrinted>
  <dcterms:created xsi:type="dcterms:W3CDTF">2017-07-11T17:45:15Z</dcterms:created>
  <dcterms:modified xsi:type="dcterms:W3CDTF">2017-08-24T19:36:08Z</dcterms:modified>
</cp:coreProperties>
</file>