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cdueñas\A INTERNET ARMONIZACIÓN CONTABLE\2017\SEGUNDO TRIMESTRE\Excel\"/>
    </mc:Choice>
  </mc:AlternateContent>
  <bookViews>
    <workbookView xWindow="0" yWindow="0" windowWidth="20490" windowHeight="7755"/>
  </bookViews>
  <sheets>
    <sheet name="Impresos" sheetId="1" r:id="rId1"/>
  </sheets>
  <externalReferences>
    <externalReference r:id="rId2"/>
  </externalReferences>
  <definedNames>
    <definedName name="bc_2015">'[1]001'!$J$3:$J$354</definedName>
    <definedName name="bc_2016">'[1]001'!$M$3:$M$354</definedName>
    <definedName name="bc_2016a">'[1]001'!$L$3:$L$354</definedName>
    <definedName name="bc_2016c">'[1]001'!$K$3:$K$354</definedName>
    <definedName name="PE_A">#REF!</definedName>
    <definedName name="PE_C">#REF!</definedName>
    <definedName name="PE_CA">#REF!</definedName>
    <definedName name="PE_CFF">#REF!</definedName>
    <definedName name="PE_CFG">#REF!</definedName>
    <definedName name="PE_COG">#REF!</definedName>
    <definedName name="PE_CP">#REF!</definedName>
    <definedName name="PE_CTG">#REF!</definedName>
    <definedName name="PE_D">#REF!</definedName>
    <definedName name="PE_E">#REF!</definedName>
    <definedName name="PE_M">#REF!</definedName>
    <definedName name="PE_P">#REF!</definedName>
    <definedName name="PE_py">#REF!</definedName>
    <definedName name="pi_ce">#REF!</definedName>
    <definedName name="pi_cff">#REF!</definedName>
    <definedName name="pi_cri">#REF!</definedName>
    <definedName name="pi_d">#REF!</definedName>
    <definedName name="pi_e">#REF!</definedName>
    <definedName name="pi_m">#REF!</definedName>
    <definedName name="pi_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I36" i="1"/>
  <c r="I34" i="1"/>
  <c r="I16" i="1"/>
  <c r="I15" i="1"/>
  <c r="I11" i="1"/>
  <c r="I10" i="1"/>
  <c r="I5" i="1"/>
</calcChain>
</file>

<file path=xl/sharedStrings.xml><?xml version="1.0" encoding="utf-8"?>
<sst xmlns="http://schemas.openxmlformats.org/spreadsheetml/2006/main" count="67" uniqueCount="57">
  <si>
    <t>ÍNDICE</t>
  </si>
  <si>
    <t>NOMBRE</t>
  </si>
  <si>
    <t>NOTA</t>
  </si>
  <si>
    <t>ORIGEN</t>
  </si>
  <si>
    <t>APLICACIÓN</t>
  </si>
  <si>
    <t>ACTIVIDADES DE OPERACIÓN</t>
  </si>
  <si>
    <t>EFE-3</t>
  </si>
  <si>
    <t>Impuestos</t>
  </si>
  <si>
    <t>Cuotas y Aportaciones de Seguridad Social</t>
  </si>
  <si>
    <t>Contribuciones de mejoras</t>
  </si>
  <si>
    <t>Derechos</t>
  </si>
  <si>
    <t>Aportaciones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</si>
  <si>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</si>
  <si>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</si>
  <si>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</si>
  <si>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</si>
  <si>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 y aportaciones</t>
  </si>
  <si>
    <t>Transferencias, asignaciones, subsidios y otras ayudas</t>
  </si>
  <si>
    <t>Bienes inmuebles, infraestructura y construcciones en proceso</t>
  </si>
  <si>
    <t>Otros origenes de operación</t>
  </si>
  <si>
    <t>Bienes muebles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</si>
  <si>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</si>
  <si>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</si>
  <si>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</si>
  <si>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</si>
  <si>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</si>
  <si>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</si>
  <si>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</si>
  <si>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</si>
  <si>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</si>
  <si>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</si>
  <si>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</si>
  <si>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</si>
  <si>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</si>
  <si>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Convenios</t>
  </si>
  <si>
    <t>Otras aplicaciones de operación</t>
  </si>
  <si>
    <t>FLUJO NETO DE EFECTIVO DE LAS ACTIVIDADES DE OPERACIÓN</t>
  </si>
  <si>
    <t>ACTIVIDADES DE INVERSIÓN</t>
  </si>
  <si>
    <t>Otros origenes de inversión</t>
  </si>
  <si>
    <t>EFE-02</t>
  </si>
  <si>
    <t>1240-1250</t>
  </si>
  <si>
    <t>Otras aplicaciones de inversión</t>
  </si>
  <si>
    <t>FLUJO NETO DE EFECTIVO DE LAS ACTIVIDADES DE INVERSIÓN</t>
  </si>
  <si>
    <t>ACTIVIDADES DE FINANCIAMIENTO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</si>
  <si>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</si>
  <si>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</si>
  <si>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</si>
  <si>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</si>
  <si>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</si>
  <si>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</si>
  <si>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</si>
  <si>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</si>
  <si>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</si>
  <si>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</si>
  <si>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</si>
  <si>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PODER JUDICIAL DEL ESTADO DE GUANAJUATO
ESTADO DE FLUJOS DE EFECTIVO
DEL 01 DE ENERO AL 30 DE JUNIO DE 2017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</si>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</sst>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_ ;\-#,##0.00\ "/>
    <numFmt numFmtId="165" formatCode="\-#,##0.00;#,##0.00;&quot; &quot;"/>
    <numFmt numFmtId="166" formatCode="#,##0.00;\-#,##0.00;&quot; 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3" borderId="4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4" fontId="8" fillId="0" borderId="0" xfId="0" applyNumberFormat="1" applyFont="1"/>
    <xf numFmtId="0" fontId="5" fillId="0" borderId="5" xfId="1" applyFont="1" applyBorder="1" applyAlignment="1">
      <alignment horizontal="left" vertical="top"/>
    </xf>
    <xf numFmtId="0" fontId="5" fillId="0" borderId="6" xfId="1" applyFont="1" applyBorder="1" applyAlignment="1">
      <alignment horizontal="left" vertical="top"/>
    </xf>
    <xf numFmtId="0" fontId="5" fillId="0" borderId="0" xfId="1" applyFont="1" applyBorder="1" applyAlignment="1">
      <alignment horizontal="left" vertical="top"/>
    </xf>
    <xf numFmtId="165" fontId="10" fillId="0" borderId="5" xfId="0" applyNumberFormat="1" applyFont="1" applyFill="1" applyBorder="1"/>
    <xf numFmtId="4" fontId="11" fillId="0" borderId="5" xfId="1" applyNumberFormat="1" applyFont="1" applyBorder="1" applyAlignment="1" applyProtection="1">
      <alignment horizontal="right" vertical="top"/>
      <protection locked="0"/>
    </xf>
    <xf numFmtId="3" fontId="7" fillId="0" borderId="7" xfId="1" applyNumberFormat="1" applyFont="1" applyFill="1" applyBorder="1" applyAlignment="1">
      <alignment horizontal="left" vertical="top"/>
    </xf>
    <xf numFmtId="0" fontId="12" fillId="0" borderId="6" xfId="1" applyFont="1" applyBorder="1" applyAlignment="1" applyProtection="1">
      <alignment horizontal="left" vertical="top"/>
      <protection hidden="1"/>
    </xf>
    <xf numFmtId="165" fontId="8" fillId="0" borderId="0" xfId="0" applyNumberFormat="1" applyFont="1" applyFill="1" applyBorder="1"/>
    <xf numFmtId="4" fontId="9" fillId="0" borderId="0" xfId="0" applyNumberFormat="1" applyFont="1"/>
    <xf numFmtId="0" fontId="6" fillId="0" borderId="6" xfId="1" applyNumberFormat="1" applyFont="1" applyFill="1" applyBorder="1" applyAlignment="1">
      <alignment horizontal="left" vertical="top"/>
    </xf>
    <xf numFmtId="0" fontId="6" fillId="0" borderId="0" xfId="1" applyFont="1" applyBorder="1" applyAlignment="1">
      <alignment horizontal="left" vertical="top"/>
    </xf>
    <xf numFmtId="0" fontId="6" fillId="0" borderId="6" xfId="1" applyFont="1" applyBorder="1" applyAlignment="1">
      <alignment horizontal="left" vertical="top"/>
    </xf>
    <xf numFmtId="2" fontId="9" fillId="0" borderId="0" xfId="0" applyNumberFormat="1" applyFont="1" applyFill="1" applyBorder="1"/>
    <xf numFmtId="0" fontId="5" fillId="0" borderId="0" xfId="1" applyFont="1" applyFill="1" applyBorder="1" applyAlignment="1">
      <alignment horizontal="left" vertical="top"/>
    </xf>
    <xf numFmtId="0" fontId="6" fillId="0" borderId="6" xfId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left" vertical="top"/>
    </xf>
    <xf numFmtId="165" fontId="9" fillId="0" borderId="0" xfId="0" applyNumberFormat="1" applyFont="1" applyFill="1" applyBorder="1"/>
    <xf numFmtId="0" fontId="7" fillId="0" borderId="0" xfId="1" applyFont="1" applyFill="1" applyBorder="1" applyAlignment="1" applyProtection="1">
      <alignment horizontal="left" vertical="top"/>
    </xf>
    <xf numFmtId="0" fontId="7" fillId="0" borderId="0" xfId="1" applyFont="1" applyAlignment="1" applyProtection="1">
      <alignment vertical="top"/>
    </xf>
    <xf numFmtId="0" fontId="7" fillId="0" borderId="0" xfId="1" applyFont="1" applyBorder="1" applyAlignment="1" applyProtection="1">
      <alignment horizontal="left" vertical="top"/>
      <protection locked="0"/>
    </xf>
    <xf numFmtId="165" fontId="5" fillId="0" borderId="0" xfId="0" applyNumberFormat="1" applyFont="1" applyFill="1" applyBorder="1"/>
    <xf numFmtId="0" fontId="14" fillId="0" borderId="0" xfId="0" applyFont="1" applyAlignment="1"/>
    <xf numFmtId="0" fontId="15" fillId="0" borderId="0" xfId="0" applyFont="1" applyAlignment="1">
      <alignment horizontal="center" vertical="top"/>
    </xf>
    <xf numFmtId="0" fontId="6" fillId="0" borderId="6" xfId="1" quotePrefix="1" applyFont="1" applyBorder="1" applyAlignment="1">
      <alignment horizontal="left" vertical="top"/>
    </xf>
    <xf numFmtId="0" fontId="6" fillId="0" borderId="6" xfId="1" quotePrefix="1" applyFont="1" applyFill="1" applyBorder="1" applyAlignment="1">
      <alignment horizontal="left" vertical="top"/>
    </xf>
    <xf numFmtId="0" fontId="12" fillId="0" borderId="6" xfId="1" applyFont="1" applyFill="1" applyBorder="1" applyAlignment="1" applyProtection="1">
      <alignment horizontal="left" vertical="top"/>
      <protection hidden="1"/>
    </xf>
    <xf numFmtId="166" fontId="8" fillId="0" borderId="0" xfId="0" applyNumberFormat="1" applyFont="1" applyFill="1" applyBorder="1"/>
    <xf numFmtId="0" fontId="12" fillId="0" borderId="8" xfId="1" applyFont="1" applyBorder="1" applyAlignment="1" applyProtection="1">
      <alignment horizontal="left" vertical="top"/>
      <protection hidden="1"/>
    </xf>
    <xf numFmtId="0" fontId="5" fillId="0" borderId="9" xfId="1" applyFont="1" applyBorder="1" applyAlignment="1">
      <alignment horizontal="left" vertical="top"/>
    </xf>
    <xf numFmtId="4" fontId="8" fillId="0" borderId="9" xfId="0" applyNumberFormat="1" applyFont="1" applyBorder="1"/>
    <xf numFmtId="166" fontId="8" fillId="0" borderId="9" xfId="0" applyNumberFormat="1" applyFont="1" applyFill="1" applyBorder="1"/>
    <xf numFmtId="3" fontId="7" fillId="0" borderId="10" xfId="1" applyNumberFormat="1" applyFont="1" applyFill="1" applyBorder="1" applyAlignment="1">
      <alignment horizontal="left" vertical="top"/>
    </xf>
    <xf numFmtId="164" fontId="13" fillId="0" borderId="0" xfId="1" applyNumberFormat="1" applyFont="1" applyFill="1" applyBorder="1" applyAlignment="1" applyProtection="1">
      <alignment horizontal="left" vertical="top"/>
    </xf>
    <xf numFmtId="164" fontId="7" fillId="0" borderId="0" xfId="1" applyNumberFormat="1" applyFont="1" applyFill="1" applyBorder="1" applyAlignment="1" applyProtection="1">
      <alignment horizontal="left" vertical="top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Alignment="1" applyProtection="1">
      <alignment horizontal="center"/>
    </xf>
    <xf numFmtId="0" fontId="14" fillId="0" borderId="0" xfId="1" applyFont="1" applyAlignment="1" applyProtection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1" applyFont="1" applyBorder="1" applyAlignment="1" applyProtection="1">
      <alignment horizontal="center" vertical="top" wrapText="1"/>
      <protection locked="0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0" fontId="7" fillId="0" borderId="5" xfId="1" applyFont="1" applyFill="1" applyBorder="1" applyAlignment="1" applyProtection="1">
      <alignment horizontal="center" vertical="top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25400</xdr:colOff>
      <xdr:row>1</xdr:row>
      <xdr:rowOff>25400</xdr:rowOff>
    </xdr:from>
    <xdr:ext cx="2384581" cy="1282700"/>
    <xdr:pic>
      <xdr:nvPicPr>
        <xdr:cNvPr id="6" name="Picture 9" descr="LOGO PJ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06625" y="168275"/>
          <a:ext cx="2384581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1%20CUENTA%20PUBLICA%202016\2017\2DO.%20TRIMESTRE\1%20ESTADOS%20FINANCIEROS%202DO.TRIM.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4"/>
      <sheetName val="420_Mes_1"/>
      <sheetName val="420_Mes_2"/>
      <sheetName val="420_Mes_3"/>
      <sheetName val="430_MPASUB"/>
      <sheetName val="440_RCTAB"/>
      <sheetName val="450_DGTOF"/>
    </sheetNames>
    <sheetDataSet>
      <sheetData sheetId="0">
        <row r="2">
          <cell r="B2" t="str">
            <v>PODER JUDICIAL DEL ESTADO DE GUANAJUATO</v>
          </cell>
        </row>
      </sheetData>
      <sheetData sheetId="1">
        <row r="3">
          <cell r="J3">
            <v>58821.69</v>
          </cell>
          <cell r="K3">
            <v>30697486501.450001</v>
          </cell>
          <cell r="L3">
            <v>-30697300201.18</v>
          </cell>
          <cell r="M3">
            <v>245121.96</v>
          </cell>
        </row>
        <row r="4">
          <cell r="J4">
            <v>0</v>
          </cell>
          <cell r="K4">
            <v>30175114877.470001</v>
          </cell>
          <cell r="L4">
            <v>-30175114877.470001</v>
          </cell>
          <cell r="M4">
            <v>0</v>
          </cell>
        </row>
        <row r="5">
          <cell r="J5">
            <v>0</v>
          </cell>
          <cell r="K5">
            <v>29819995377.189999</v>
          </cell>
          <cell r="L5">
            <v>-29820107690.619999</v>
          </cell>
          <cell r="M5">
            <v>-112313.43</v>
          </cell>
        </row>
        <row r="6">
          <cell r="J6">
            <v>41327.08</v>
          </cell>
          <cell r="K6">
            <v>39480132.479999997</v>
          </cell>
          <cell r="L6">
            <v>-39481445.609999999</v>
          </cell>
          <cell r="M6">
            <v>40013.949999999997</v>
          </cell>
        </row>
        <row r="7">
          <cell r="J7">
            <v>0</v>
          </cell>
          <cell r="K7">
            <v>44586970.5</v>
          </cell>
          <cell r="L7">
            <v>-44586970.5</v>
          </cell>
          <cell r="M7">
            <v>0</v>
          </cell>
        </row>
        <row r="8">
          <cell r="J8">
            <v>0</v>
          </cell>
          <cell r="K8">
            <v>39565709.93</v>
          </cell>
          <cell r="L8">
            <v>-39565709.93</v>
          </cell>
          <cell r="M8">
            <v>0</v>
          </cell>
        </row>
        <row r="9">
          <cell r="J9">
            <v>7104.83</v>
          </cell>
          <cell r="K9">
            <v>82.5</v>
          </cell>
          <cell r="L9">
            <v>-87</v>
          </cell>
          <cell r="M9">
            <v>7100.33</v>
          </cell>
        </row>
        <row r="10">
          <cell r="J10">
            <v>0</v>
          </cell>
          <cell r="K10">
            <v>82.5</v>
          </cell>
          <cell r="L10">
            <v>-82.5</v>
          </cell>
          <cell r="M10">
            <v>0</v>
          </cell>
        </row>
        <row r="11">
          <cell r="J11">
            <v>0</v>
          </cell>
          <cell r="K11">
            <v>116.54</v>
          </cell>
          <cell r="L11">
            <v>-116.54</v>
          </cell>
          <cell r="M11">
            <v>0</v>
          </cell>
        </row>
        <row r="12">
          <cell r="J12">
            <v>47751.56</v>
          </cell>
          <cell r="K12">
            <v>197055529.47</v>
          </cell>
          <cell r="L12">
            <v>-197077096.59999999</v>
          </cell>
          <cell r="M12">
            <v>26184.43</v>
          </cell>
        </row>
        <row r="13">
          <cell r="J13">
            <v>0</v>
          </cell>
          <cell r="K13">
            <v>217288093.33000001</v>
          </cell>
          <cell r="L13">
            <v>-217288093.33000001</v>
          </cell>
          <cell r="M13">
            <v>0</v>
          </cell>
        </row>
        <row r="14">
          <cell r="J14">
            <v>0</v>
          </cell>
          <cell r="K14">
            <v>197136646.97</v>
          </cell>
          <cell r="L14">
            <v>-197136646.97</v>
          </cell>
          <cell r="M14">
            <v>0</v>
          </cell>
        </row>
        <row r="15">
          <cell r="J15">
            <v>544315.47</v>
          </cell>
          <cell r="K15">
            <v>65144341.32</v>
          </cell>
          <cell r="L15">
            <v>-64246960.450000003</v>
          </cell>
          <cell r="M15">
            <v>1441696.34</v>
          </cell>
        </row>
        <row r="16">
          <cell r="J16">
            <v>0</v>
          </cell>
          <cell r="K16">
            <v>83853298.629999995</v>
          </cell>
          <cell r="L16">
            <v>-83853298.629999995</v>
          </cell>
          <cell r="M16">
            <v>0</v>
          </cell>
        </row>
        <row r="17">
          <cell r="J17">
            <v>-264403.65999999997</v>
          </cell>
          <cell r="K17">
            <v>64767825.590000004</v>
          </cell>
          <cell r="L17">
            <v>-65626125.890000001</v>
          </cell>
          <cell r="M17">
            <v>-1122703.96</v>
          </cell>
        </row>
        <row r="18">
          <cell r="J18">
            <v>28550.06</v>
          </cell>
          <cell r="K18">
            <v>111315410.29000001</v>
          </cell>
          <cell r="L18">
            <v>-111311651.22</v>
          </cell>
          <cell r="M18">
            <v>32309.13</v>
          </cell>
        </row>
        <row r="19">
          <cell r="J19">
            <v>0</v>
          </cell>
          <cell r="K19">
            <v>126865165.42</v>
          </cell>
          <cell r="L19">
            <v>-126865165.42</v>
          </cell>
          <cell r="M19">
            <v>0</v>
          </cell>
        </row>
        <row r="20">
          <cell r="J20">
            <v>0</v>
          </cell>
          <cell r="K20">
            <v>111351060.15000001</v>
          </cell>
          <cell r="L20">
            <v>-111351060.15000001</v>
          </cell>
          <cell r="M20">
            <v>0</v>
          </cell>
        </row>
        <row r="21">
          <cell r="J21">
            <v>189027.9</v>
          </cell>
          <cell r="K21">
            <v>10721417.380000001</v>
          </cell>
          <cell r="L21">
            <v>-10879091.9</v>
          </cell>
          <cell r="M21">
            <v>31353.38</v>
          </cell>
        </row>
        <row r="22">
          <cell r="J22">
            <v>0</v>
          </cell>
          <cell r="K22">
            <v>15031425.82</v>
          </cell>
          <cell r="L22">
            <v>-15031425.82</v>
          </cell>
          <cell r="M22">
            <v>0</v>
          </cell>
        </row>
        <row r="23">
          <cell r="J23">
            <v>-554.05999999999995</v>
          </cell>
          <cell r="K23">
            <v>14319444.460000001</v>
          </cell>
          <cell r="L23">
            <v>-14318890.4</v>
          </cell>
          <cell r="M23">
            <v>0</v>
          </cell>
        </row>
        <row r="24">
          <cell r="J24">
            <v>45220.66</v>
          </cell>
          <cell r="K24">
            <v>193542004.40000001</v>
          </cell>
          <cell r="L24">
            <v>-193537193.93000001</v>
          </cell>
          <cell r="M24">
            <v>50031.13</v>
          </cell>
        </row>
        <row r="25">
          <cell r="J25">
            <v>0</v>
          </cell>
          <cell r="K25">
            <v>218397091.88</v>
          </cell>
          <cell r="L25">
            <v>-218397091.88</v>
          </cell>
          <cell r="M25">
            <v>0</v>
          </cell>
        </row>
        <row r="26">
          <cell r="J26">
            <v>0</v>
          </cell>
          <cell r="K26">
            <v>193618095.91</v>
          </cell>
          <cell r="L26">
            <v>-193618095.91</v>
          </cell>
          <cell r="M26">
            <v>0</v>
          </cell>
        </row>
        <row r="27">
          <cell r="J27">
            <v>29103.54</v>
          </cell>
          <cell r="K27">
            <v>43631301.829999998</v>
          </cell>
          <cell r="L27">
            <v>-43607854.340000004</v>
          </cell>
          <cell r="M27">
            <v>52551.03</v>
          </cell>
        </row>
        <row r="28">
          <cell r="J28">
            <v>0</v>
          </cell>
          <cell r="K28">
            <v>48552000</v>
          </cell>
          <cell r="L28">
            <v>-48552000</v>
          </cell>
          <cell r="M28">
            <v>0</v>
          </cell>
        </row>
        <row r="29">
          <cell r="J29">
            <v>0</v>
          </cell>
          <cell r="K29">
            <v>43639023.369999997</v>
          </cell>
          <cell r="L29">
            <v>-43639023.369999997</v>
          </cell>
          <cell r="M29">
            <v>0</v>
          </cell>
        </row>
        <row r="30">
          <cell r="J30">
            <v>25884.69</v>
          </cell>
          <cell r="K30">
            <v>7843607.3399999999</v>
          </cell>
          <cell r="L30">
            <v>-7839100.7599999998</v>
          </cell>
          <cell r="M30">
            <v>30391.27</v>
          </cell>
        </row>
        <row r="31">
          <cell r="J31">
            <v>0</v>
          </cell>
          <cell r="K31">
            <v>9155000</v>
          </cell>
          <cell r="L31">
            <v>-9155000</v>
          </cell>
          <cell r="M31">
            <v>0</v>
          </cell>
        </row>
        <row r="32">
          <cell r="J32">
            <v>0</v>
          </cell>
          <cell r="K32">
            <v>7839723.9000000004</v>
          </cell>
          <cell r="L32">
            <v>-7839723.9000000004</v>
          </cell>
          <cell r="M32">
            <v>0</v>
          </cell>
        </row>
        <row r="33">
          <cell r="J33">
            <v>78173.23</v>
          </cell>
          <cell r="K33">
            <v>83149578.760000005</v>
          </cell>
          <cell r="L33">
            <v>-83141945.659999996</v>
          </cell>
          <cell r="M33">
            <v>85806.33</v>
          </cell>
        </row>
        <row r="34">
          <cell r="J34">
            <v>0</v>
          </cell>
          <cell r="K34">
            <v>87449326.980000004</v>
          </cell>
          <cell r="L34">
            <v>-87449326.980000004</v>
          </cell>
          <cell r="M34">
            <v>0</v>
          </cell>
        </row>
        <row r="35">
          <cell r="J35">
            <v>-22459.03</v>
          </cell>
          <cell r="K35">
            <v>81690444.459999993</v>
          </cell>
          <cell r="L35">
            <v>-81672732.769999996</v>
          </cell>
          <cell r="M35">
            <v>-4747.34</v>
          </cell>
        </row>
        <row r="36">
          <cell r="J36">
            <v>721843.67</v>
          </cell>
          <cell r="K36">
            <v>37302067987.18</v>
          </cell>
          <cell r="L36">
            <v>-37296136072.18</v>
          </cell>
          <cell r="M36">
            <v>6653758.6699999999</v>
          </cell>
        </row>
        <row r="37">
          <cell r="J37">
            <v>0</v>
          </cell>
          <cell r="K37">
            <v>37780811731.660004</v>
          </cell>
          <cell r="L37">
            <v>-37780811731.660004</v>
          </cell>
          <cell r="M37">
            <v>0</v>
          </cell>
        </row>
        <row r="38">
          <cell r="J38">
            <v>0</v>
          </cell>
          <cell r="K38">
            <v>38453183050.43</v>
          </cell>
          <cell r="L38">
            <v>-38453183050.43</v>
          </cell>
          <cell r="M38">
            <v>0</v>
          </cell>
        </row>
        <row r="39">
          <cell r="J39">
            <v>2500</v>
          </cell>
          <cell r="K39">
            <v>0</v>
          </cell>
          <cell r="L39">
            <v>0</v>
          </cell>
          <cell r="M39">
            <v>2500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530544.93000000005</v>
          </cell>
          <cell r="K44">
            <v>3117397.09</v>
          </cell>
          <cell r="L44">
            <v>-3076847.13</v>
          </cell>
          <cell r="M44">
            <v>571094.89</v>
          </cell>
        </row>
        <row r="45">
          <cell r="J45">
            <v>0</v>
          </cell>
          <cell r="K45">
            <v>3230795.64</v>
          </cell>
          <cell r="L45">
            <v>-3230795.64</v>
          </cell>
          <cell r="M45">
            <v>0</v>
          </cell>
        </row>
        <row r="46">
          <cell r="J46">
            <v>0</v>
          </cell>
          <cell r="K46">
            <v>3090651.75</v>
          </cell>
          <cell r="L46">
            <v>-3090651.75</v>
          </cell>
          <cell r="M46">
            <v>0</v>
          </cell>
        </row>
        <row r="47">
          <cell r="J47">
            <v>0</v>
          </cell>
          <cell r="K47">
            <v>3490708640.46</v>
          </cell>
          <cell r="L47">
            <v>-3490708640.46</v>
          </cell>
          <cell r="M47">
            <v>0</v>
          </cell>
        </row>
        <row r="48">
          <cell r="J48">
            <v>0</v>
          </cell>
          <cell r="K48">
            <v>3440571302.4299998</v>
          </cell>
          <cell r="L48">
            <v>-3440571302.4299998</v>
          </cell>
          <cell r="M48">
            <v>0</v>
          </cell>
        </row>
        <row r="49">
          <cell r="J49">
            <v>0</v>
          </cell>
          <cell r="K49">
            <v>3336446144.7399998</v>
          </cell>
          <cell r="L49">
            <v>-3336446144.7399998</v>
          </cell>
          <cell r="M49">
            <v>0</v>
          </cell>
        </row>
        <row r="50">
          <cell r="J50">
            <v>119101.78</v>
          </cell>
          <cell r="K50">
            <v>74652044.030000001</v>
          </cell>
          <cell r="L50">
            <v>-74511194.980000004</v>
          </cell>
          <cell r="M50">
            <v>259950.83</v>
          </cell>
        </row>
        <row r="51">
          <cell r="J51">
            <v>0</v>
          </cell>
          <cell r="K51">
            <v>78545432.469999999</v>
          </cell>
          <cell r="L51">
            <v>-78546432.469999999</v>
          </cell>
          <cell r="M51">
            <v>-1000</v>
          </cell>
        </row>
        <row r="52">
          <cell r="J52">
            <v>0</v>
          </cell>
          <cell r="K52">
            <v>74527377.849999994</v>
          </cell>
          <cell r="L52">
            <v>-74527377.849999994</v>
          </cell>
          <cell r="M52">
            <v>0</v>
          </cell>
        </row>
        <row r="53">
          <cell r="J53">
            <v>2.84</v>
          </cell>
          <cell r="K53">
            <v>70097455.620000005</v>
          </cell>
          <cell r="L53">
            <v>-70097458.459999993</v>
          </cell>
          <cell r="M53">
            <v>0</v>
          </cell>
        </row>
        <row r="54">
          <cell r="J54">
            <v>0</v>
          </cell>
          <cell r="K54">
            <v>75245832.900000006</v>
          </cell>
          <cell r="L54">
            <v>-75245832.900000006</v>
          </cell>
          <cell r="M54">
            <v>0</v>
          </cell>
        </row>
        <row r="55">
          <cell r="J55">
            <v>0</v>
          </cell>
          <cell r="K55">
            <v>71004287.530000001</v>
          </cell>
          <cell r="L55">
            <v>-71004287.530000001</v>
          </cell>
          <cell r="M55">
            <v>0</v>
          </cell>
        </row>
        <row r="56">
          <cell r="J56">
            <v>102220421.42</v>
          </cell>
          <cell r="K56">
            <v>26957429861.869999</v>
          </cell>
          <cell r="L56">
            <v>-27009442412.41</v>
          </cell>
          <cell r="M56">
            <v>50207870.880000003</v>
          </cell>
        </row>
        <row r="57">
          <cell r="J57">
            <v>0</v>
          </cell>
          <cell r="K57">
            <v>27086677159.830002</v>
          </cell>
          <cell r="L57">
            <v>-27086677159.830002</v>
          </cell>
          <cell r="M57">
            <v>0</v>
          </cell>
        </row>
        <row r="58">
          <cell r="J58">
            <v>0</v>
          </cell>
          <cell r="K58">
            <v>27532373897.189999</v>
          </cell>
          <cell r="L58">
            <v>-27532373897.189999</v>
          </cell>
          <cell r="M58">
            <v>0</v>
          </cell>
        </row>
        <row r="59">
          <cell r="J59">
            <v>102322129.47</v>
          </cell>
          <cell r="K59">
            <v>36436098795.360001</v>
          </cell>
          <cell r="L59">
            <v>-36473321647.730003</v>
          </cell>
          <cell r="M59">
            <v>65099277.100000001</v>
          </cell>
        </row>
        <row r="60">
          <cell r="J60">
            <v>0</v>
          </cell>
          <cell r="K60">
            <v>36641762472.239998</v>
          </cell>
          <cell r="L60">
            <v>-36641762472.239998</v>
          </cell>
          <cell r="M60">
            <v>0</v>
          </cell>
        </row>
        <row r="61">
          <cell r="J61">
            <v>0</v>
          </cell>
          <cell r="K61">
            <v>36872960643.419998</v>
          </cell>
          <cell r="L61">
            <v>-36872960643.419998</v>
          </cell>
          <cell r="M61">
            <v>0</v>
          </cell>
        </row>
        <row r="62">
          <cell r="J62">
            <v>50549638.390000001</v>
          </cell>
          <cell r="K62">
            <v>3260700418.1199999</v>
          </cell>
          <cell r="L62">
            <v>-3231250056.5100002</v>
          </cell>
          <cell r="M62">
            <v>80000000</v>
          </cell>
        </row>
        <row r="63">
          <cell r="J63">
            <v>0</v>
          </cell>
          <cell r="K63">
            <v>3209826527.1799998</v>
          </cell>
          <cell r="L63">
            <v>-3209826527.1799998</v>
          </cell>
          <cell r="M63">
            <v>0</v>
          </cell>
        </row>
        <row r="64">
          <cell r="J64">
            <v>0</v>
          </cell>
          <cell r="K64">
            <v>3284446442.2800002</v>
          </cell>
          <cell r="L64">
            <v>-3284446442.2800002</v>
          </cell>
          <cell r="M64">
            <v>0</v>
          </cell>
        </row>
        <row r="65">
          <cell r="J65">
            <v>161009978.84999999</v>
          </cell>
          <cell r="K65">
            <v>166840829.86000001</v>
          </cell>
          <cell r="L65">
            <v>-121493638.27</v>
          </cell>
          <cell r="M65">
            <v>206357170.44</v>
          </cell>
        </row>
        <row r="66">
          <cell r="J66">
            <v>0</v>
          </cell>
          <cell r="K66">
            <v>166859675.24000001</v>
          </cell>
          <cell r="L66">
            <v>-166859675.24000001</v>
          </cell>
          <cell r="M66">
            <v>0</v>
          </cell>
        </row>
        <row r="67">
          <cell r="J67">
            <v>0</v>
          </cell>
          <cell r="K67">
            <v>139278746.03999999</v>
          </cell>
          <cell r="L67">
            <v>-139278746.03999999</v>
          </cell>
          <cell r="M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J69">
            <v>0</v>
          </cell>
          <cell r="K69">
            <v>15248994.32</v>
          </cell>
          <cell r="L69">
            <v>-15248994.32</v>
          </cell>
          <cell r="M69">
            <v>0</v>
          </cell>
        </row>
        <row r="70">
          <cell r="J70">
            <v>0</v>
          </cell>
          <cell r="K70">
            <v>58001.81</v>
          </cell>
          <cell r="L70">
            <v>-58001.81</v>
          </cell>
          <cell r="M70">
            <v>0</v>
          </cell>
        </row>
        <row r="71">
          <cell r="J71">
            <v>113289847.03</v>
          </cell>
          <cell r="K71">
            <v>34009694.259999998</v>
          </cell>
          <cell r="L71">
            <v>-40102308.689999998</v>
          </cell>
          <cell r="M71">
            <v>107197232.59999999</v>
          </cell>
        </row>
        <row r="72">
          <cell r="J72">
            <v>0</v>
          </cell>
          <cell r="K72">
            <v>34689694.460000001</v>
          </cell>
          <cell r="L72">
            <v>-34689694.460000001</v>
          </cell>
          <cell r="M72">
            <v>0</v>
          </cell>
        </row>
        <row r="73">
          <cell r="J73">
            <v>0</v>
          </cell>
          <cell r="K73">
            <v>44965855.289999999</v>
          </cell>
          <cell r="L73">
            <v>-44965855.289999999</v>
          </cell>
          <cell r="M73">
            <v>0</v>
          </cell>
        </row>
        <row r="74">
          <cell r="J74">
            <v>165303116.63</v>
          </cell>
          <cell r="K74">
            <v>6931828.79</v>
          </cell>
          <cell r="L74">
            <v>-6445393.3799999999</v>
          </cell>
          <cell r="M74">
            <v>165789552.03999999</v>
          </cell>
        </row>
        <row r="75">
          <cell r="J75">
            <v>0</v>
          </cell>
          <cell r="K75">
            <v>6931828.79</v>
          </cell>
          <cell r="L75">
            <v>-6931828.79</v>
          </cell>
          <cell r="M75">
            <v>0</v>
          </cell>
        </row>
        <row r="76">
          <cell r="J76">
            <v>0</v>
          </cell>
          <cell r="K76">
            <v>6445393.3799999999</v>
          </cell>
          <cell r="L76">
            <v>-6445393.3799999999</v>
          </cell>
          <cell r="M76">
            <v>0</v>
          </cell>
        </row>
        <row r="77">
          <cell r="J77">
            <v>14889045.460000001</v>
          </cell>
          <cell r="K77">
            <v>522899000.20999998</v>
          </cell>
          <cell r="L77">
            <v>-525127579.80000001</v>
          </cell>
          <cell r="M77">
            <v>12660465.869999999</v>
          </cell>
        </row>
        <row r="78">
          <cell r="J78">
            <v>-136124.76999999999</v>
          </cell>
          <cell r="K78">
            <v>539135208.59000003</v>
          </cell>
          <cell r="L78">
            <v>-539074591.96000004</v>
          </cell>
          <cell r="M78">
            <v>-75508.14</v>
          </cell>
        </row>
        <row r="79">
          <cell r="J79">
            <v>-8785038.1199999992</v>
          </cell>
          <cell r="K79">
            <v>578552285.58000004</v>
          </cell>
          <cell r="L79">
            <v>-578758207.62</v>
          </cell>
          <cell r="M79">
            <v>-8990960.1600000001</v>
          </cell>
        </row>
        <row r="80">
          <cell r="J80">
            <v>3.13</v>
          </cell>
          <cell r="K80">
            <v>6445400.9900000002</v>
          </cell>
          <cell r="L80">
            <v>-6445404.1200000001</v>
          </cell>
          <cell r="M80">
            <v>0</v>
          </cell>
        </row>
        <row r="81">
          <cell r="J81">
            <v>0</v>
          </cell>
          <cell r="K81">
            <v>6445400.9900000002</v>
          </cell>
          <cell r="L81">
            <v>-6445400.9900000002</v>
          </cell>
          <cell r="M81">
            <v>0</v>
          </cell>
        </row>
        <row r="82">
          <cell r="J82">
            <v>0</v>
          </cell>
          <cell r="K82">
            <v>6445404.1200000001</v>
          </cell>
          <cell r="L82">
            <v>-6445404.1200000001</v>
          </cell>
          <cell r="M82">
            <v>0</v>
          </cell>
        </row>
        <row r="83">
          <cell r="J83">
            <v>613862.28</v>
          </cell>
          <cell r="K83">
            <v>36703.279999999999</v>
          </cell>
          <cell r="L83">
            <v>-746934.54</v>
          </cell>
          <cell r="M83">
            <v>-96368.98</v>
          </cell>
        </row>
        <row r="84">
          <cell r="J84">
            <v>0</v>
          </cell>
          <cell r="K84">
            <v>36703.279999999999</v>
          </cell>
          <cell r="L84">
            <v>-36703.279999999999</v>
          </cell>
          <cell r="M84">
            <v>0</v>
          </cell>
        </row>
        <row r="85">
          <cell r="J85">
            <v>0</v>
          </cell>
          <cell r="K85">
            <v>747992.35</v>
          </cell>
          <cell r="L85">
            <v>-747992.35</v>
          </cell>
          <cell r="M85">
            <v>0</v>
          </cell>
        </row>
        <row r="86">
          <cell r="J86">
            <v>193130.8</v>
          </cell>
          <cell r="K86">
            <v>3197805.2</v>
          </cell>
          <cell r="L86">
            <v>-3131762.6</v>
          </cell>
          <cell r="M86">
            <v>259173.4</v>
          </cell>
        </row>
        <row r="87">
          <cell r="J87">
            <v>0</v>
          </cell>
          <cell r="K87">
            <v>1460986155</v>
          </cell>
          <cell r="L87">
            <v>-1460986155</v>
          </cell>
          <cell r="M87">
            <v>0</v>
          </cell>
        </row>
        <row r="88"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J89">
            <v>0</v>
          </cell>
          <cell r="K89">
            <v>71594796.310000002</v>
          </cell>
          <cell r="L89">
            <v>-71594796.310000002</v>
          </cell>
          <cell r="M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J93">
            <v>74441.59</v>
          </cell>
          <cell r="K93">
            <v>6380108.9000000004</v>
          </cell>
          <cell r="L93">
            <v>-6379262.4100000001</v>
          </cell>
          <cell r="M93">
            <v>75288.08</v>
          </cell>
        </row>
        <row r="94">
          <cell r="J94">
            <v>63512.58</v>
          </cell>
          <cell r="K94">
            <v>1448013.43</v>
          </cell>
          <cell r="L94">
            <v>-1486903.64</v>
          </cell>
          <cell r="M94">
            <v>24622.37</v>
          </cell>
        </row>
        <row r="95">
          <cell r="J95">
            <v>1919031.83</v>
          </cell>
          <cell r="K95">
            <v>4663152.38</v>
          </cell>
          <cell r="L95">
            <v>-6582184.21</v>
          </cell>
          <cell r="M95">
            <v>0</v>
          </cell>
        </row>
        <row r="96">
          <cell r="J96">
            <v>6491980.7699999996</v>
          </cell>
          <cell r="K96">
            <v>34234255.649999999</v>
          </cell>
          <cell r="L96">
            <v>-34065298.310000002</v>
          </cell>
          <cell r="M96">
            <v>6660938.1100000003</v>
          </cell>
        </row>
        <row r="97">
          <cell r="J97">
            <v>0</v>
          </cell>
          <cell r="K97">
            <v>498710.28</v>
          </cell>
          <cell r="L97">
            <v>-498710.28</v>
          </cell>
          <cell r="M97">
            <v>0</v>
          </cell>
        </row>
        <row r="98">
          <cell r="J98">
            <v>0</v>
          </cell>
          <cell r="K98">
            <v>422851.72</v>
          </cell>
          <cell r="L98">
            <v>-422851.72</v>
          </cell>
          <cell r="M98">
            <v>0</v>
          </cell>
        </row>
        <row r="99">
          <cell r="J99">
            <v>0</v>
          </cell>
          <cell r="K99">
            <v>353109.86</v>
          </cell>
          <cell r="L99">
            <v>-353109.86</v>
          </cell>
          <cell r="M99">
            <v>0</v>
          </cell>
        </row>
        <row r="100">
          <cell r="J100">
            <v>0</v>
          </cell>
          <cell r="K100">
            <v>330130.87</v>
          </cell>
          <cell r="L100">
            <v>-330130.87</v>
          </cell>
          <cell r="M100">
            <v>0</v>
          </cell>
        </row>
        <row r="101">
          <cell r="J101">
            <v>0</v>
          </cell>
          <cell r="K101">
            <v>309471.65000000002</v>
          </cell>
          <cell r="L101">
            <v>-309471.65000000002</v>
          </cell>
          <cell r="M101">
            <v>0</v>
          </cell>
        </row>
        <row r="102">
          <cell r="J102">
            <v>0</v>
          </cell>
          <cell r="K102">
            <v>62798.32</v>
          </cell>
          <cell r="L102">
            <v>-62798.32</v>
          </cell>
          <cell r="M102">
            <v>0</v>
          </cell>
        </row>
        <row r="103">
          <cell r="J103">
            <v>0</v>
          </cell>
          <cell r="K103">
            <v>48700.03</v>
          </cell>
          <cell r="L103">
            <v>-48700.03</v>
          </cell>
          <cell r="M103">
            <v>0</v>
          </cell>
        </row>
        <row r="104">
          <cell r="J104">
            <v>0</v>
          </cell>
          <cell r="K104">
            <v>172129.99</v>
          </cell>
          <cell r="L104">
            <v>-172129.99</v>
          </cell>
          <cell r="M104">
            <v>0</v>
          </cell>
        </row>
        <row r="105">
          <cell r="J105">
            <v>0</v>
          </cell>
          <cell r="K105">
            <v>11383</v>
          </cell>
          <cell r="L105">
            <v>-11383</v>
          </cell>
          <cell r="M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236692</v>
          </cell>
          <cell r="L107">
            <v>-236692</v>
          </cell>
          <cell r="M107">
            <v>0</v>
          </cell>
        </row>
        <row r="108">
          <cell r="J108">
            <v>0</v>
          </cell>
          <cell r="K108">
            <v>70497.740000000005</v>
          </cell>
          <cell r="L108">
            <v>-70497.740000000005</v>
          </cell>
          <cell r="M108">
            <v>0</v>
          </cell>
        </row>
        <row r="109">
          <cell r="J109">
            <v>0</v>
          </cell>
          <cell r="K109">
            <v>116048.7</v>
          </cell>
          <cell r="L109">
            <v>-116048.7</v>
          </cell>
          <cell r="M109">
            <v>0</v>
          </cell>
        </row>
        <row r="110">
          <cell r="J110">
            <v>359364.88</v>
          </cell>
          <cell r="K110">
            <v>2550173.2000000002</v>
          </cell>
          <cell r="L110">
            <v>-2814526.78</v>
          </cell>
          <cell r="M110">
            <v>95011.3</v>
          </cell>
        </row>
        <row r="111">
          <cell r="J111">
            <v>0</v>
          </cell>
          <cell r="K111">
            <v>531162.86</v>
          </cell>
          <cell r="L111">
            <v>-145590</v>
          </cell>
          <cell r="M111">
            <v>385572.86</v>
          </cell>
        </row>
        <row r="112">
          <cell r="J112">
            <v>19624797.800000001</v>
          </cell>
          <cell r="K112">
            <v>15525310.59</v>
          </cell>
          <cell r="L112">
            <v>-30171176.489999998</v>
          </cell>
          <cell r="M112">
            <v>4978931.9000000004</v>
          </cell>
        </row>
        <row r="113">
          <cell r="J113">
            <v>0</v>
          </cell>
          <cell r="K113">
            <v>839368</v>
          </cell>
          <cell r="L113">
            <v>-839368</v>
          </cell>
          <cell r="M113">
            <v>0</v>
          </cell>
        </row>
        <row r="114">
          <cell r="J114">
            <v>8554951.9900000002</v>
          </cell>
          <cell r="K114">
            <v>16632738.140000001</v>
          </cell>
          <cell r="L114">
            <v>-14960093.720000001</v>
          </cell>
          <cell r="M114">
            <v>10227596.41</v>
          </cell>
        </row>
        <row r="115">
          <cell r="J115">
            <v>389793.44</v>
          </cell>
          <cell r="K115">
            <v>717460.65</v>
          </cell>
          <cell r="L115">
            <v>-578648.9</v>
          </cell>
          <cell r="M115">
            <v>528605.18999999994</v>
          </cell>
        </row>
        <row r="116">
          <cell r="J116">
            <v>28500</v>
          </cell>
          <cell r="K116">
            <v>42855.4</v>
          </cell>
          <cell r="L116">
            <v>-52605.4</v>
          </cell>
          <cell r="M116">
            <v>18750</v>
          </cell>
        </row>
        <row r="117">
          <cell r="J117">
            <v>6550</v>
          </cell>
          <cell r="K117">
            <v>536345.76</v>
          </cell>
          <cell r="L117">
            <v>-542707.84</v>
          </cell>
          <cell r="M117">
            <v>187.92</v>
          </cell>
        </row>
        <row r="118">
          <cell r="J118">
            <v>0</v>
          </cell>
          <cell r="K118">
            <v>217851.14</v>
          </cell>
          <cell r="L118">
            <v>-217851.14</v>
          </cell>
          <cell r="M118">
            <v>0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J120">
            <v>514309</v>
          </cell>
          <cell r="K120">
            <v>113883</v>
          </cell>
          <cell r="L120">
            <v>0</v>
          </cell>
          <cell r="M120">
            <v>628192</v>
          </cell>
        </row>
        <row r="121">
          <cell r="J121">
            <v>209112196.44</v>
          </cell>
          <cell r="K121">
            <v>901990</v>
          </cell>
          <cell r="L121">
            <v>-17920</v>
          </cell>
          <cell r="M121">
            <v>209996266.44</v>
          </cell>
        </row>
        <row r="122">
          <cell r="J122">
            <v>1071764249.99</v>
          </cell>
          <cell r="K122">
            <v>9449809.3300000001</v>
          </cell>
          <cell r="L122">
            <v>-335365.76000000001</v>
          </cell>
          <cell r="M122">
            <v>1080878693.5599999</v>
          </cell>
        </row>
        <row r="123">
          <cell r="J123">
            <v>205405715.21000001</v>
          </cell>
          <cell r="K123">
            <v>134485602.74000001</v>
          </cell>
          <cell r="L123">
            <v>-31355032.149999999</v>
          </cell>
          <cell r="M123">
            <v>308536285.80000001</v>
          </cell>
        </row>
        <row r="124">
          <cell r="J124">
            <v>83483147.930000007</v>
          </cell>
          <cell r="K124">
            <v>32953227.41</v>
          </cell>
          <cell r="L124">
            <v>-15443028.720000001</v>
          </cell>
          <cell r="M124">
            <v>100993346.62</v>
          </cell>
        </row>
        <row r="125">
          <cell r="J125">
            <v>110814591.68000001</v>
          </cell>
          <cell r="K125">
            <v>17606842.989999998</v>
          </cell>
          <cell r="L125">
            <v>-6902012.0599999996</v>
          </cell>
          <cell r="M125">
            <v>121519422.61</v>
          </cell>
        </row>
        <row r="126">
          <cell r="J126">
            <v>89675996.209999993</v>
          </cell>
          <cell r="K126">
            <v>17323193.329999998</v>
          </cell>
          <cell r="L126">
            <v>-6784117.1699999999</v>
          </cell>
          <cell r="M126">
            <v>100215072.37</v>
          </cell>
        </row>
        <row r="127">
          <cell r="J127">
            <v>16520</v>
          </cell>
          <cell r="K127">
            <v>40300</v>
          </cell>
          <cell r="L127">
            <v>-8350</v>
          </cell>
          <cell r="M127">
            <v>48470</v>
          </cell>
        </row>
        <row r="128">
          <cell r="J128">
            <v>87891505.579999998</v>
          </cell>
          <cell r="K128">
            <v>39294037.25</v>
          </cell>
          <cell r="L128">
            <v>-31069116.850000001</v>
          </cell>
          <cell r="M128">
            <v>96116425.980000004</v>
          </cell>
        </row>
        <row r="129">
          <cell r="J129">
            <v>154300</v>
          </cell>
          <cell r="K129">
            <v>496800</v>
          </cell>
          <cell r="L129">
            <v>-239200</v>
          </cell>
          <cell r="M129">
            <v>411900</v>
          </cell>
        </row>
        <row r="130">
          <cell r="J130">
            <v>1045788.71</v>
          </cell>
          <cell r="K130">
            <v>792582.61</v>
          </cell>
          <cell r="L130">
            <v>-278520.01</v>
          </cell>
          <cell r="M130">
            <v>1559851.31</v>
          </cell>
        </row>
        <row r="131">
          <cell r="J131">
            <v>7172611.2699999996</v>
          </cell>
          <cell r="K131">
            <v>1203190.6399999999</v>
          </cell>
          <cell r="L131">
            <v>-392172.49</v>
          </cell>
          <cell r="M131">
            <v>7983629.4199999999</v>
          </cell>
        </row>
        <row r="132">
          <cell r="J132">
            <v>2528513.61</v>
          </cell>
          <cell r="K132">
            <v>0</v>
          </cell>
          <cell r="L132">
            <v>0</v>
          </cell>
          <cell r="M132">
            <v>2528513.61</v>
          </cell>
        </row>
        <row r="133">
          <cell r="J133">
            <v>303005.93</v>
          </cell>
          <cell r="K133">
            <v>142234.62</v>
          </cell>
          <cell r="L133">
            <v>-61847.32</v>
          </cell>
          <cell r="M133">
            <v>383393.23</v>
          </cell>
        </row>
        <row r="134">
          <cell r="J134">
            <v>23666345.420000002</v>
          </cell>
          <cell r="K134">
            <v>678256.75</v>
          </cell>
          <cell r="L134">
            <v>-299301.55</v>
          </cell>
          <cell r="M134">
            <v>24045300.620000001</v>
          </cell>
        </row>
        <row r="135">
          <cell r="J135">
            <v>-145132405.97999999</v>
          </cell>
          <cell r="K135">
            <v>0</v>
          </cell>
          <cell r="L135">
            <v>-54178731.130000003</v>
          </cell>
          <cell r="M135">
            <v>-199311137.11000001</v>
          </cell>
        </row>
        <row r="136">
          <cell r="J136">
            <v>-27358717.789999999</v>
          </cell>
          <cell r="K136">
            <v>4266.3900000000003</v>
          </cell>
          <cell r="L136">
            <v>-9985577.4399999995</v>
          </cell>
          <cell r="M136">
            <v>-37340028.840000004</v>
          </cell>
        </row>
        <row r="137">
          <cell r="J137">
            <v>-88249164.959999993</v>
          </cell>
          <cell r="K137">
            <v>210410.94</v>
          </cell>
          <cell r="L137">
            <v>-14826590.529999999</v>
          </cell>
          <cell r="M137">
            <v>-102865344.55</v>
          </cell>
        </row>
        <row r="138">
          <cell r="J138">
            <v>-42661953.170000002</v>
          </cell>
          <cell r="K138">
            <v>13661.98</v>
          </cell>
          <cell r="L138">
            <v>-16480618.310000001</v>
          </cell>
          <cell r="M138">
            <v>-59128909.5</v>
          </cell>
        </row>
        <row r="139">
          <cell r="J139">
            <v>0</v>
          </cell>
          <cell r="K139">
            <v>0</v>
          </cell>
          <cell r="L139">
            <v>-3249.5</v>
          </cell>
          <cell r="M139">
            <v>-3249.5</v>
          </cell>
        </row>
        <row r="140">
          <cell r="J140">
            <v>-50848213.600000001</v>
          </cell>
          <cell r="K140">
            <v>7860482.3300000001</v>
          </cell>
          <cell r="L140">
            <v>-14454280.960000001</v>
          </cell>
          <cell r="M140">
            <v>-57442012.229999997</v>
          </cell>
        </row>
        <row r="141">
          <cell r="J141">
            <v>-102793.75</v>
          </cell>
          <cell r="K141">
            <v>0</v>
          </cell>
          <cell r="L141">
            <v>-44083.33</v>
          </cell>
          <cell r="M141">
            <v>-146877.07999999999</v>
          </cell>
        </row>
        <row r="142">
          <cell r="J142">
            <v>-165206.79999999999</v>
          </cell>
          <cell r="K142">
            <v>0</v>
          </cell>
          <cell r="L142">
            <v>-248204.78</v>
          </cell>
          <cell r="M142">
            <v>-413411.58</v>
          </cell>
        </row>
        <row r="143">
          <cell r="J143">
            <v>-6002168.8600000003</v>
          </cell>
          <cell r="K143">
            <v>11499.64</v>
          </cell>
          <cell r="L143">
            <v>-567379.1</v>
          </cell>
          <cell r="M143">
            <v>-6558048.3200000003</v>
          </cell>
        </row>
        <row r="144">
          <cell r="J144">
            <v>-1316361.8600000001</v>
          </cell>
          <cell r="K144">
            <v>0</v>
          </cell>
          <cell r="L144">
            <v>-293968.64000000001</v>
          </cell>
          <cell r="M144">
            <v>-1610330.5</v>
          </cell>
        </row>
        <row r="145">
          <cell r="J145">
            <v>-205711.46</v>
          </cell>
          <cell r="K145">
            <v>0</v>
          </cell>
          <cell r="L145">
            <v>-32239.82</v>
          </cell>
          <cell r="M145">
            <v>-237951.28</v>
          </cell>
        </row>
        <row r="146">
          <cell r="J146">
            <v>-22408270.420000002</v>
          </cell>
          <cell r="K146">
            <v>5309.41</v>
          </cell>
          <cell r="L146">
            <v>-1468364.32</v>
          </cell>
          <cell r="M146">
            <v>-23871325.329999998</v>
          </cell>
        </row>
        <row r="147">
          <cell r="J147">
            <v>0</v>
          </cell>
          <cell r="K147">
            <v>1193570403.6900001</v>
          </cell>
          <cell r="L147">
            <v>-1193570403.6900001</v>
          </cell>
          <cell r="M147">
            <v>0</v>
          </cell>
        </row>
        <row r="148">
          <cell r="J148">
            <v>-2159651.7000000002</v>
          </cell>
          <cell r="K148">
            <v>2190189.58</v>
          </cell>
          <cell r="L148">
            <v>-3217758.19</v>
          </cell>
          <cell r="M148">
            <v>-3187220.31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J150">
            <v>-12147316.66</v>
          </cell>
          <cell r="K150">
            <v>266625827.33000001</v>
          </cell>
          <cell r="L150">
            <v>-265557120.96000001</v>
          </cell>
          <cell r="M150">
            <v>-11078610.289999999</v>
          </cell>
        </row>
        <row r="151">
          <cell r="J151">
            <v>0</v>
          </cell>
          <cell r="K151">
            <v>92248180.769999996</v>
          </cell>
          <cell r="L151">
            <v>-92248180.769999996</v>
          </cell>
          <cell r="M151">
            <v>0</v>
          </cell>
        </row>
        <row r="152">
          <cell r="J152">
            <v>-1571769.1</v>
          </cell>
          <cell r="K152">
            <v>117986605.81</v>
          </cell>
          <cell r="L152">
            <v>-116789457.54000001</v>
          </cell>
          <cell r="M152">
            <v>-374620.83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J154">
            <v>-48443695.609999999</v>
          </cell>
          <cell r="K154">
            <v>220861091.25999999</v>
          </cell>
          <cell r="L154">
            <v>-223795268.99000001</v>
          </cell>
          <cell r="M154">
            <v>-51377873.340000004</v>
          </cell>
        </row>
        <row r="155">
          <cell r="J155">
            <v>-60484.75</v>
          </cell>
          <cell r="K155">
            <v>776146.09</v>
          </cell>
          <cell r="L155">
            <v>-795636.85</v>
          </cell>
          <cell r="M155">
            <v>-79975.509999999995</v>
          </cell>
        </row>
        <row r="156">
          <cell r="J156">
            <v>-28621.46</v>
          </cell>
          <cell r="K156">
            <v>290228</v>
          </cell>
          <cell r="L156">
            <v>-280015.77</v>
          </cell>
          <cell r="M156">
            <v>-18409.23</v>
          </cell>
        </row>
        <row r="157">
          <cell r="J157">
            <v>-4283207.4400000004</v>
          </cell>
          <cell r="K157">
            <v>20609679.82</v>
          </cell>
          <cell r="L157">
            <v>-20835821.739999998</v>
          </cell>
          <cell r="M157">
            <v>-4509349.3600000003</v>
          </cell>
        </row>
        <row r="158">
          <cell r="J158">
            <v>-3850.04</v>
          </cell>
          <cell r="K158">
            <v>40692.83</v>
          </cell>
          <cell r="L158">
            <v>-41830.54</v>
          </cell>
          <cell r="M158">
            <v>-4987.75</v>
          </cell>
        </row>
        <row r="159">
          <cell r="J159">
            <v>-2827.35</v>
          </cell>
          <cell r="K159">
            <v>25804</v>
          </cell>
          <cell r="L159">
            <v>-24782.18</v>
          </cell>
          <cell r="M159">
            <v>-1805.53</v>
          </cell>
        </row>
        <row r="160">
          <cell r="J160">
            <v>-2650.89</v>
          </cell>
          <cell r="K160">
            <v>41883.4</v>
          </cell>
          <cell r="L160">
            <v>-41641.11</v>
          </cell>
          <cell r="M160">
            <v>-2408.6</v>
          </cell>
        </row>
        <row r="161">
          <cell r="J161">
            <v>-70.33</v>
          </cell>
          <cell r="K161">
            <v>856</v>
          </cell>
          <cell r="L161">
            <v>-857.88</v>
          </cell>
          <cell r="M161">
            <v>-72.209999999999994</v>
          </cell>
        </row>
        <row r="162">
          <cell r="J162">
            <v>-9.8000000000000007</v>
          </cell>
          <cell r="K162">
            <v>118498307.95999999</v>
          </cell>
          <cell r="L162">
            <v>-118498307.95999999</v>
          </cell>
          <cell r="M162">
            <v>-9.8000000000000007</v>
          </cell>
        </row>
        <row r="163">
          <cell r="J163">
            <v>-1154187.72</v>
          </cell>
          <cell r="K163">
            <v>29881922.68</v>
          </cell>
          <cell r="L163">
            <v>-28727799.84</v>
          </cell>
          <cell r="M163">
            <v>-64.88</v>
          </cell>
        </row>
        <row r="164">
          <cell r="J164">
            <v>-96911.07</v>
          </cell>
          <cell r="K164">
            <v>1172076.3999999999</v>
          </cell>
          <cell r="L164">
            <v>-1199530.3400000001</v>
          </cell>
          <cell r="M164">
            <v>-124365.01</v>
          </cell>
        </row>
        <row r="165">
          <cell r="J165">
            <v>0</v>
          </cell>
          <cell r="K165">
            <v>34320</v>
          </cell>
          <cell r="L165">
            <v>-34320</v>
          </cell>
          <cell r="M165">
            <v>0</v>
          </cell>
        </row>
        <row r="166">
          <cell r="J166">
            <v>-6524321.9100000001</v>
          </cell>
          <cell r="K166">
            <v>621355622.30999994</v>
          </cell>
          <cell r="L166">
            <v>-622895906.95000005</v>
          </cell>
          <cell r="M166">
            <v>-8064606.5499999998</v>
          </cell>
        </row>
        <row r="167">
          <cell r="J167">
            <v>-320679346.43000001</v>
          </cell>
          <cell r="K167">
            <v>477647230.37</v>
          </cell>
          <cell r="L167">
            <v>-524829749.73000002</v>
          </cell>
          <cell r="M167">
            <v>-367861865.79000002</v>
          </cell>
        </row>
        <row r="168">
          <cell r="J168">
            <v>0</v>
          </cell>
          <cell r="K168">
            <v>4892490.12</v>
          </cell>
          <cell r="L168">
            <v>-4892490.1399999997</v>
          </cell>
          <cell r="M168">
            <v>-0.02</v>
          </cell>
        </row>
        <row r="169">
          <cell r="J169">
            <v>-85589.79</v>
          </cell>
          <cell r="K169">
            <v>17710609.359999999</v>
          </cell>
          <cell r="L169">
            <v>-17635975.57</v>
          </cell>
          <cell r="M169">
            <v>-10956</v>
          </cell>
        </row>
        <row r="170"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J171">
            <v>-912483.42</v>
          </cell>
          <cell r="K171">
            <v>8609304.6099999994</v>
          </cell>
          <cell r="L171">
            <v>-8365141.8600000003</v>
          </cell>
          <cell r="M171">
            <v>-668320.67000000004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J174">
            <v>-196324.15</v>
          </cell>
          <cell r="K174">
            <v>1077151.02</v>
          </cell>
          <cell r="L174">
            <v>-917120.68</v>
          </cell>
          <cell r="M174">
            <v>-36293.81</v>
          </cell>
        </row>
        <row r="175"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J176">
            <v>-20544.78</v>
          </cell>
          <cell r="K176">
            <v>0</v>
          </cell>
          <cell r="L176">
            <v>-8961.9</v>
          </cell>
          <cell r="M176">
            <v>-29506.68</v>
          </cell>
        </row>
        <row r="177"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J179">
            <v>0</v>
          </cell>
          <cell r="K179">
            <v>22962470.550000001</v>
          </cell>
          <cell r="L179">
            <v>-22962470.550000001</v>
          </cell>
          <cell r="M179">
            <v>0</v>
          </cell>
        </row>
        <row r="180">
          <cell r="J180">
            <v>-7021842.4400000004</v>
          </cell>
          <cell r="K180">
            <v>6024988.5999999996</v>
          </cell>
          <cell r="L180">
            <v>-1058554.79</v>
          </cell>
          <cell r="M180">
            <v>-2055408.63</v>
          </cell>
        </row>
        <row r="181"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J183">
            <v>-572470011.16999996</v>
          </cell>
          <cell r="K183">
            <v>2406688.04</v>
          </cell>
          <cell r="L183">
            <v>-127726235.62</v>
          </cell>
          <cell r="M183">
            <v>-697789558.75</v>
          </cell>
        </row>
        <row r="184">
          <cell r="J184">
            <v>-21063587.260000002</v>
          </cell>
          <cell r="K184">
            <v>22066736.18</v>
          </cell>
          <cell r="L184">
            <v>-19594200.199999999</v>
          </cell>
          <cell r="M184">
            <v>-18591051.280000001</v>
          </cell>
        </row>
        <row r="185">
          <cell r="J185">
            <v>-945976018.01999998</v>
          </cell>
          <cell r="K185">
            <v>0</v>
          </cell>
          <cell r="L185">
            <v>0</v>
          </cell>
          <cell r="M185">
            <v>-945976018.01999998</v>
          </cell>
        </row>
        <row r="186">
          <cell r="J186">
            <v>-22627703.420000002</v>
          </cell>
          <cell r="K186">
            <v>0</v>
          </cell>
          <cell r="L186">
            <v>0</v>
          </cell>
          <cell r="M186">
            <v>-22627703.420000002</v>
          </cell>
        </row>
        <row r="187">
          <cell r="J187">
            <v>-21043799.920000002</v>
          </cell>
          <cell r="K187">
            <v>0</v>
          </cell>
          <cell r="L187">
            <v>0</v>
          </cell>
          <cell r="M187">
            <v>-21043799.920000002</v>
          </cell>
        </row>
        <row r="188"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J189">
            <v>-7467310</v>
          </cell>
          <cell r="K189">
            <v>0</v>
          </cell>
          <cell r="L189">
            <v>0</v>
          </cell>
          <cell r="M189">
            <v>-7467310</v>
          </cell>
        </row>
        <row r="190">
          <cell r="J190">
            <v>-87210540.439999998</v>
          </cell>
          <cell r="K190">
            <v>0</v>
          </cell>
          <cell r="L190">
            <v>0</v>
          </cell>
          <cell r="M190">
            <v>-87210540.439999998</v>
          </cell>
        </row>
        <row r="191">
          <cell r="J191">
            <v>-1122002.6200000001</v>
          </cell>
          <cell r="K191">
            <v>0</v>
          </cell>
          <cell r="L191">
            <v>0</v>
          </cell>
          <cell r="M191">
            <v>-1122002.6200000001</v>
          </cell>
        </row>
        <row r="192">
          <cell r="J192">
            <v>-459650.1</v>
          </cell>
          <cell r="K192">
            <v>0</v>
          </cell>
          <cell r="L192">
            <v>0</v>
          </cell>
          <cell r="M192">
            <v>-459650.1</v>
          </cell>
        </row>
        <row r="193">
          <cell r="J193">
            <v>-10674981.15</v>
          </cell>
          <cell r="K193">
            <v>0</v>
          </cell>
          <cell r="L193">
            <v>0</v>
          </cell>
          <cell r="M193">
            <v>-10674981.15</v>
          </cell>
        </row>
        <row r="194">
          <cell r="J194">
            <v>-12679358.75</v>
          </cell>
          <cell r="K194">
            <v>353285.76</v>
          </cell>
          <cell r="L194">
            <v>-1237355.76</v>
          </cell>
          <cell r="M194">
            <v>-13563428.75</v>
          </cell>
        </row>
        <row r="195">
          <cell r="J195">
            <v>0</v>
          </cell>
          <cell r="K195">
            <v>16370663.470000001</v>
          </cell>
          <cell r="L195">
            <v>-30620652.809999999</v>
          </cell>
          <cell r="M195">
            <v>0</v>
          </cell>
        </row>
        <row r="196">
          <cell r="J196">
            <v>-221180824.09</v>
          </cell>
          <cell r="K196">
            <v>157145472.09</v>
          </cell>
          <cell r="L196">
            <v>-17621296.379999999</v>
          </cell>
          <cell r="M196">
            <v>-81656648.379999995</v>
          </cell>
        </row>
        <row r="197">
          <cell r="J197">
            <v>-99801128.049999997</v>
          </cell>
          <cell r="K197">
            <v>8859552.9900000002</v>
          </cell>
          <cell r="L197">
            <v>-92910495.569999993</v>
          </cell>
          <cell r="M197">
            <v>-183852070.63</v>
          </cell>
        </row>
        <row r="198">
          <cell r="J198">
            <v>-77176555.159999996</v>
          </cell>
          <cell r="K198">
            <v>8312695.5499999998</v>
          </cell>
          <cell r="L198">
            <v>-31695353.379999999</v>
          </cell>
          <cell r="M198">
            <v>-100559212.98999999</v>
          </cell>
        </row>
        <row r="199">
          <cell r="J199">
            <v>-16210202.82</v>
          </cell>
          <cell r="K199">
            <v>16764846.74</v>
          </cell>
          <cell r="L199">
            <v>-16608101.65</v>
          </cell>
          <cell r="M199">
            <v>-16053457.73</v>
          </cell>
        </row>
        <row r="200">
          <cell r="J200">
            <v>-180237812.74000001</v>
          </cell>
          <cell r="K200">
            <v>3345404.47</v>
          </cell>
          <cell r="L200">
            <v>-19716067.940000001</v>
          </cell>
          <cell r="M200">
            <v>-196608476.21000001</v>
          </cell>
        </row>
        <row r="201">
          <cell r="J201">
            <v>17936945.949999999</v>
          </cell>
          <cell r="K201">
            <v>0</v>
          </cell>
          <cell r="L201">
            <v>0</v>
          </cell>
          <cell r="M201">
            <v>17936945.949999999</v>
          </cell>
        </row>
        <row r="202">
          <cell r="J202">
            <v>0</v>
          </cell>
          <cell r="K202">
            <v>12166487.58</v>
          </cell>
          <cell r="L202">
            <v>-12166487.58</v>
          </cell>
          <cell r="M202">
            <v>0</v>
          </cell>
        </row>
        <row r="203">
          <cell r="J203">
            <v>0</v>
          </cell>
          <cell r="K203">
            <v>57164170.920000002</v>
          </cell>
          <cell r="L203">
            <v>-57164170.899999999</v>
          </cell>
          <cell r="M203">
            <v>0.02</v>
          </cell>
        </row>
        <row r="204">
          <cell r="J204">
            <v>420347636.30000001</v>
          </cell>
          <cell r="K204">
            <v>0</v>
          </cell>
          <cell r="L204">
            <v>-2406688.04</v>
          </cell>
          <cell r="M204">
            <v>417940948.25999999</v>
          </cell>
        </row>
        <row r="205">
          <cell r="J205">
            <v>-12602879.49</v>
          </cell>
          <cell r="K205">
            <v>37690.76</v>
          </cell>
          <cell r="L205">
            <v>-19268740.050000001</v>
          </cell>
          <cell r="M205">
            <v>-19231049.289999999</v>
          </cell>
        </row>
        <row r="206">
          <cell r="J206">
            <v>-123156.38</v>
          </cell>
          <cell r="K206">
            <v>19180</v>
          </cell>
          <cell r="L206">
            <v>-87603.33</v>
          </cell>
          <cell r="M206">
            <v>-68423.33</v>
          </cell>
        </row>
        <row r="207">
          <cell r="J207">
            <v>-9410045.3000000007</v>
          </cell>
          <cell r="K207">
            <v>571744.04</v>
          </cell>
          <cell r="L207">
            <v>-12886718.01</v>
          </cell>
          <cell r="M207">
            <v>-12314973.970000001</v>
          </cell>
        </row>
        <row r="208">
          <cell r="J208">
            <v>-1644061.89</v>
          </cell>
          <cell r="K208">
            <v>53386.5</v>
          </cell>
          <cell r="L208">
            <v>-1512376</v>
          </cell>
          <cell r="M208">
            <v>-1458989.5</v>
          </cell>
        </row>
        <row r="209">
          <cell r="J209">
            <v>-267237.13</v>
          </cell>
          <cell r="K209">
            <v>55837.94</v>
          </cell>
          <cell r="L209">
            <v>-1607141.75</v>
          </cell>
          <cell r="M209">
            <v>-1551303.81</v>
          </cell>
        </row>
        <row r="210">
          <cell r="J210">
            <v>-49500</v>
          </cell>
          <cell r="K210">
            <v>22150.84</v>
          </cell>
          <cell r="L210">
            <v>-127299.35</v>
          </cell>
          <cell r="M210">
            <v>-105148.51</v>
          </cell>
        </row>
        <row r="211">
          <cell r="J211">
            <v>-2285830</v>
          </cell>
          <cell r="K211">
            <v>1013282.74</v>
          </cell>
          <cell r="L211">
            <v>-4304199.4400000004</v>
          </cell>
          <cell r="M211">
            <v>-3290916.7</v>
          </cell>
        </row>
        <row r="212">
          <cell r="J212">
            <v>-1337751.46</v>
          </cell>
          <cell r="K212">
            <v>4586996.41</v>
          </cell>
          <cell r="L212">
            <v>-8320346.6699999999</v>
          </cell>
          <cell r="M212">
            <v>-3733350.26</v>
          </cell>
        </row>
        <row r="213"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J214">
            <v>-2451509.09</v>
          </cell>
          <cell r="K214">
            <v>27210</v>
          </cell>
          <cell r="L214">
            <v>-2238636.87</v>
          </cell>
          <cell r="M214">
            <v>-2211426.87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6">
          <cell r="J216">
            <v>-226463.82</v>
          </cell>
          <cell r="K216">
            <v>109133.62</v>
          </cell>
          <cell r="L216">
            <v>-568371.04</v>
          </cell>
          <cell r="M216">
            <v>-459237.42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J218">
            <v>-930673.6</v>
          </cell>
          <cell r="K218">
            <v>2012</v>
          </cell>
          <cell r="L218">
            <v>-1024399.35</v>
          </cell>
          <cell r="M218">
            <v>-1022387.35</v>
          </cell>
        </row>
        <row r="219">
          <cell r="J219">
            <v>-312259.90999999997</v>
          </cell>
          <cell r="K219">
            <v>0</v>
          </cell>
          <cell r="L219">
            <v>-552740.18999999994</v>
          </cell>
          <cell r="M219">
            <v>-552740.18999999994</v>
          </cell>
        </row>
        <row r="220">
          <cell r="J220">
            <v>-111807.41</v>
          </cell>
          <cell r="K220">
            <v>93</v>
          </cell>
          <cell r="L220">
            <v>-214657.78</v>
          </cell>
          <cell r="M220">
            <v>-214564.78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J222">
            <v>-28.52</v>
          </cell>
          <cell r="K222">
            <v>0</v>
          </cell>
          <cell r="L222">
            <v>0</v>
          </cell>
          <cell r="M222">
            <v>0</v>
          </cell>
        </row>
        <row r="223">
          <cell r="J223">
            <v>-20547.7</v>
          </cell>
          <cell r="K223">
            <v>2300</v>
          </cell>
          <cell r="L223">
            <v>-7783.27</v>
          </cell>
          <cell r="M223">
            <v>-5483.27</v>
          </cell>
        </row>
        <row r="224">
          <cell r="J224">
            <v>-8.9</v>
          </cell>
          <cell r="K224">
            <v>0</v>
          </cell>
          <cell r="L224">
            <v>-1105.9000000000001</v>
          </cell>
          <cell r="M224">
            <v>-1105.9000000000001</v>
          </cell>
        </row>
        <row r="225"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J227">
            <v>-1078838929.0599999</v>
          </cell>
          <cell r="K227">
            <v>0</v>
          </cell>
          <cell r="L227">
            <v>-1131233507</v>
          </cell>
          <cell r="M227">
            <v>-1131233507</v>
          </cell>
        </row>
        <row r="228">
          <cell r="J228">
            <v>-56667907.159999996</v>
          </cell>
          <cell r="K228">
            <v>0</v>
          </cell>
          <cell r="L228">
            <v>-52073800</v>
          </cell>
          <cell r="M228">
            <v>-52073800</v>
          </cell>
        </row>
        <row r="229">
          <cell r="J229">
            <v>-216435741.19999999</v>
          </cell>
          <cell r="K229">
            <v>0</v>
          </cell>
          <cell r="L229">
            <v>-182326645</v>
          </cell>
          <cell r="M229">
            <v>-182326645</v>
          </cell>
        </row>
        <row r="230">
          <cell r="J230">
            <v>-3766451.32</v>
          </cell>
          <cell r="K230">
            <v>0</v>
          </cell>
          <cell r="L230">
            <v>-3979282</v>
          </cell>
          <cell r="M230">
            <v>-3979282</v>
          </cell>
        </row>
        <row r="231">
          <cell r="J231">
            <v>-26559842.539999999</v>
          </cell>
          <cell r="K231">
            <v>0</v>
          </cell>
          <cell r="L231">
            <v>-3960850</v>
          </cell>
          <cell r="M231">
            <v>-3960850</v>
          </cell>
        </row>
        <row r="232">
          <cell r="J232">
            <v>-7019615.6500000004</v>
          </cell>
          <cell r="K232">
            <v>0</v>
          </cell>
          <cell r="L232">
            <v>-500000</v>
          </cell>
          <cell r="M232">
            <v>-500000</v>
          </cell>
        </row>
        <row r="233">
          <cell r="J233">
            <v>-69158213.810000002</v>
          </cell>
          <cell r="K233">
            <v>0</v>
          </cell>
          <cell r="L233">
            <v>-85952071</v>
          </cell>
          <cell r="M233">
            <v>-85952071</v>
          </cell>
        </row>
        <row r="234">
          <cell r="J234">
            <v>-503440</v>
          </cell>
          <cell r="K234">
            <v>0</v>
          </cell>
          <cell r="L234">
            <v>0</v>
          </cell>
          <cell r="M234">
            <v>0</v>
          </cell>
        </row>
        <row r="235">
          <cell r="J235">
            <v>-6949622.96</v>
          </cell>
          <cell r="K235">
            <v>0</v>
          </cell>
          <cell r="L235">
            <v>0</v>
          </cell>
          <cell r="M235">
            <v>0</v>
          </cell>
        </row>
        <row r="236">
          <cell r="J236">
            <v>-193130.8</v>
          </cell>
          <cell r="K236">
            <v>2937628.08</v>
          </cell>
          <cell r="L236">
            <v>-3196801.48</v>
          </cell>
          <cell r="M236">
            <v>-259173.4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J238">
            <v>0</v>
          </cell>
          <cell r="K238">
            <v>0</v>
          </cell>
          <cell r="L238">
            <v>-3379810</v>
          </cell>
          <cell r="M238">
            <v>-3379810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J240">
            <v>0</v>
          </cell>
          <cell r="K240">
            <v>1566315.08</v>
          </cell>
          <cell r="L240">
            <v>-1593068.5</v>
          </cell>
          <cell r="M240">
            <v>-26753.42</v>
          </cell>
        </row>
        <row r="241">
          <cell r="J241">
            <v>277384700.23000002</v>
          </cell>
          <cell r="K241">
            <v>295045389.17000002</v>
          </cell>
          <cell r="L241">
            <v>-40038.480000000003</v>
          </cell>
          <cell r="M241">
            <v>295005350.69</v>
          </cell>
        </row>
        <row r="242">
          <cell r="J242">
            <v>5661930.8499999996</v>
          </cell>
          <cell r="K242">
            <v>5594242.1699999999</v>
          </cell>
          <cell r="L242">
            <v>-114273.58</v>
          </cell>
          <cell r="M242">
            <v>5479968.5899999999</v>
          </cell>
        </row>
        <row r="243">
          <cell r="J243">
            <v>0</v>
          </cell>
          <cell r="K243">
            <v>115092.24</v>
          </cell>
          <cell r="L243">
            <v>0</v>
          </cell>
          <cell r="M243">
            <v>115092.24</v>
          </cell>
        </row>
        <row r="244">
          <cell r="J244">
            <v>17582489.039999999</v>
          </cell>
          <cell r="K244">
            <v>19920609.09</v>
          </cell>
          <cell r="L244">
            <v>-19820.41</v>
          </cell>
          <cell r="M244">
            <v>19900788.68</v>
          </cell>
        </row>
        <row r="245">
          <cell r="J245">
            <v>837176.85</v>
          </cell>
          <cell r="K245">
            <v>858607.43</v>
          </cell>
          <cell r="L245">
            <v>-12.5</v>
          </cell>
          <cell r="M245">
            <v>858594.93</v>
          </cell>
        </row>
        <row r="246">
          <cell r="J246">
            <v>22734751.309999999</v>
          </cell>
          <cell r="K246">
            <v>24084989.210000001</v>
          </cell>
          <cell r="L246">
            <v>-30305.19</v>
          </cell>
          <cell r="M246">
            <v>24054684.02</v>
          </cell>
        </row>
        <row r="247">
          <cell r="J247">
            <v>102557028.17</v>
          </cell>
          <cell r="K247">
            <v>108711105.81999999</v>
          </cell>
          <cell r="L247">
            <v>-267207.99</v>
          </cell>
          <cell r="M247">
            <v>108443897.83</v>
          </cell>
        </row>
        <row r="248">
          <cell r="J248">
            <v>2901028.86</v>
          </cell>
          <cell r="K248">
            <v>2550664.42</v>
          </cell>
          <cell r="L248">
            <v>0</v>
          </cell>
          <cell r="M248">
            <v>2550664.42</v>
          </cell>
        </row>
        <row r="249">
          <cell r="J249">
            <v>62484558.990000002</v>
          </cell>
          <cell r="K249">
            <v>64009693.600000001</v>
          </cell>
          <cell r="L249">
            <v>-9202.86</v>
          </cell>
          <cell r="M249">
            <v>64000490.740000002</v>
          </cell>
        </row>
        <row r="250">
          <cell r="J250">
            <v>205199640.21000001</v>
          </cell>
          <cell r="K250">
            <v>211411045.05000001</v>
          </cell>
          <cell r="L250">
            <v>-21754.13</v>
          </cell>
          <cell r="M250">
            <v>211389290.91999999</v>
          </cell>
        </row>
        <row r="251">
          <cell r="J251">
            <v>19005559.600000001</v>
          </cell>
          <cell r="K251">
            <v>20328218.710000001</v>
          </cell>
          <cell r="L251">
            <v>-2479.89</v>
          </cell>
          <cell r="M251">
            <v>20325738.82</v>
          </cell>
        </row>
        <row r="252">
          <cell r="J252">
            <v>56361996.18</v>
          </cell>
          <cell r="K252">
            <v>62686056.939999998</v>
          </cell>
          <cell r="L252">
            <v>-6000.89</v>
          </cell>
          <cell r="M252">
            <v>62680056.049999997</v>
          </cell>
        </row>
        <row r="253">
          <cell r="J253">
            <v>746331.16</v>
          </cell>
          <cell r="K253">
            <v>715839.4</v>
          </cell>
          <cell r="L253">
            <v>0</v>
          </cell>
          <cell r="M253">
            <v>715839.4</v>
          </cell>
        </row>
        <row r="254">
          <cell r="J254">
            <v>1087369.94</v>
          </cell>
          <cell r="K254">
            <v>1258464.9099999999</v>
          </cell>
          <cell r="L254">
            <v>-26938.16</v>
          </cell>
          <cell r="M254">
            <v>1231526.75</v>
          </cell>
        </row>
        <row r="255">
          <cell r="J255">
            <v>4949137.78</v>
          </cell>
          <cell r="K255">
            <v>5000283.3</v>
          </cell>
          <cell r="L255">
            <v>0</v>
          </cell>
          <cell r="M255">
            <v>5000283.3</v>
          </cell>
        </row>
        <row r="256">
          <cell r="J256">
            <v>84630062.379999995</v>
          </cell>
          <cell r="K256">
            <v>151904964.97999999</v>
          </cell>
          <cell r="L256">
            <v>-926631.11</v>
          </cell>
          <cell r="M256">
            <v>150978333.87</v>
          </cell>
        </row>
        <row r="257">
          <cell r="J257">
            <v>157444515.44999999</v>
          </cell>
          <cell r="K257">
            <v>172281799.53999999</v>
          </cell>
          <cell r="L257">
            <v>-24750.41</v>
          </cell>
          <cell r="M257">
            <v>172257049.13</v>
          </cell>
        </row>
        <row r="258">
          <cell r="J258">
            <v>119341847.26000001</v>
          </cell>
          <cell r="K258">
            <v>125194310.48</v>
          </cell>
          <cell r="L258">
            <v>-21179.75</v>
          </cell>
          <cell r="M258">
            <v>125173130.73</v>
          </cell>
        </row>
        <row r="259">
          <cell r="J259">
            <v>5499879</v>
          </cell>
          <cell r="K259">
            <v>5575829.5</v>
          </cell>
          <cell r="L259">
            <v>0</v>
          </cell>
          <cell r="M259">
            <v>5575829.5</v>
          </cell>
        </row>
        <row r="260">
          <cell r="J260">
            <v>21451083.98</v>
          </cell>
          <cell r="K260">
            <v>22961035.02</v>
          </cell>
          <cell r="L260">
            <v>-14358.21</v>
          </cell>
          <cell r="M260">
            <v>22946676.809999999</v>
          </cell>
        </row>
        <row r="261">
          <cell r="J261">
            <v>13528463.220000001</v>
          </cell>
          <cell r="K261">
            <v>14317007.060000001</v>
          </cell>
          <cell r="L261">
            <v>0</v>
          </cell>
          <cell r="M261">
            <v>14317007.060000001</v>
          </cell>
        </row>
        <row r="262">
          <cell r="J262">
            <v>3723545.79</v>
          </cell>
          <cell r="K262">
            <v>3621462.88</v>
          </cell>
          <cell r="L262">
            <v>-10646.96</v>
          </cell>
          <cell r="M262">
            <v>3610815.92</v>
          </cell>
        </row>
        <row r="263">
          <cell r="J263">
            <v>4131146.57</v>
          </cell>
          <cell r="K263">
            <v>4156993.46</v>
          </cell>
          <cell r="L263">
            <v>-1.1100000000000001</v>
          </cell>
          <cell r="M263">
            <v>4156992.35</v>
          </cell>
        </row>
        <row r="264">
          <cell r="J264">
            <v>7295306.25</v>
          </cell>
          <cell r="K264">
            <v>6352416.3799999999</v>
          </cell>
          <cell r="L264">
            <v>-5547.89</v>
          </cell>
          <cell r="M264">
            <v>6346868.4900000002</v>
          </cell>
        </row>
        <row r="265">
          <cell r="J265">
            <v>840046.34</v>
          </cell>
          <cell r="K265">
            <v>804879.38</v>
          </cell>
          <cell r="L265">
            <v>-56081.1</v>
          </cell>
          <cell r="M265">
            <v>748798.28</v>
          </cell>
        </row>
        <row r="266">
          <cell r="J266">
            <v>1442109.2</v>
          </cell>
          <cell r="K266">
            <v>1303393.29</v>
          </cell>
          <cell r="L266">
            <v>-287.48</v>
          </cell>
          <cell r="M266">
            <v>1303105.81</v>
          </cell>
        </row>
        <row r="267">
          <cell r="J267">
            <v>5109481.3499999996</v>
          </cell>
          <cell r="K267">
            <v>4586992.5999999996</v>
          </cell>
          <cell r="L267">
            <v>-76288.429999999993</v>
          </cell>
          <cell r="M267">
            <v>4510704.17</v>
          </cell>
        </row>
        <row r="268">
          <cell r="J268">
            <v>362885.77</v>
          </cell>
          <cell r="K268">
            <v>625930.05000000005</v>
          </cell>
          <cell r="L268">
            <v>-3884.66</v>
          </cell>
          <cell r="M268">
            <v>622045.39</v>
          </cell>
        </row>
        <row r="269">
          <cell r="J269">
            <v>2247612.21</v>
          </cell>
          <cell r="K269">
            <v>2322543.67</v>
          </cell>
          <cell r="L269">
            <v>-3086.98</v>
          </cell>
          <cell r="M269">
            <v>2319456.69</v>
          </cell>
        </row>
        <row r="270">
          <cell r="J270">
            <v>85339</v>
          </cell>
          <cell r="K270">
            <v>32996.589999999997</v>
          </cell>
          <cell r="L270">
            <v>-185.02</v>
          </cell>
          <cell r="M270">
            <v>32811.57</v>
          </cell>
        </row>
        <row r="271">
          <cell r="J271">
            <v>33933</v>
          </cell>
          <cell r="K271">
            <v>81862.899999999994</v>
          </cell>
          <cell r="L271">
            <v>-1462.16</v>
          </cell>
          <cell r="M271">
            <v>80400.740000000005</v>
          </cell>
        </row>
        <row r="272">
          <cell r="J272">
            <v>13071698.810000001</v>
          </cell>
          <cell r="K272">
            <v>14281409.060000001</v>
          </cell>
          <cell r="L272">
            <v>-17750.009999999998</v>
          </cell>
          <cell r="M272">
            <v>14263659.050000001</v>
          </cell>
        </row>
        <row r="273">
          <cell r="J273">
            <v>1628569.88</v>
          </cell>
          <cell r="K273">
            <v>891655.5</v>
          </cell>
          <cell r="L273">
            <v>-0.27</v>
          </cell>
          <cell r="M273">
            <v>891655.23</v>
          </cell>
        </row>
        <row r="274">
          <cell r="J274">
            <v>139589.26999999999</v>
          </cell>
          <cell r="K274">
            <v>82553.06</v>
          </cell>
          <cell r="L274">
            <v>-317.01</v>
          </cell>
          <cell r="M274">
            <v>82236.05</v>
          </cell>
        </row>
        <row r="275">
          <cell r="J275">
            <v>135041.04999999999</v>
          </cell>
          <cell r="K275">
            <v>55764.25</v>
          </cell>
          <cell r="L275">
            <v>-2075.42</v>
          </cell>
          <cell r="M275">
            <v>53688.83</v>
          </cell>
        </row>
        <row r="276">
          <cell r="J276">
            <v>743331.76</v>
          </cell>
          <cell r="K276">
            <v>889535.92</v>
          </cell>
          <cell r="L276">
            <v>-651.41</v>
          </cell>
          <cell r="M276">
            <v>888884.51</v>
          </cell>
        </row>
        <row r="277">
          <cell r="J277">
            <v>9188648</v>
          </cell>
          <cell r="K277">
            <v>9943134</v>
          </cell>
          <cell r="L277">
            <v>0</v>
          </cell>
          <cell r="M277">
            <v>9943134</v>
          </cell>
        </row>
        <row r="278">
          <cell r="J278">
            <v>1666013.68</v>
          </cell>
          <cell r="K278">
            <v>1751871.6</v>
          </cell>
          <cell r="L278">
            <v>-55253.89</v>
          </cell>
          <cell r="M278">
            <v>1696617.71</v>
          </cell>
        </row>
        <row r="279">
          <cell r="J279">
            <v>2453457.89</v>
          </cell>
          <cell r="K279">
            <v>2259072.64</v>
          </cell>
          <cell r="L279">
            <v>-62656.11</v>
          </cell>
          <cell r="M279">
            <v>2196416.5299999998</v>
          </cell>
        </row>
        <row r="280">
          <cell r="J280">
            <v>1314076.47</v>
          </cell>
          <cell r="K280">
            <v>3042556.8</v>
          </cell>
          <cell r="L280">
            <v>-231553.36</v>
          </cell>
          <cell r="M280">
            <v>2811003.44</v>
          </cell>
        </row>
        <row r="281">
          <cell r="J281">
            <v>1606451.45</v>
          </cell>
          <cell r="K281">
            <v>121854.28</v>
          </cell>
          <cell r="L281">
            <v>-26162.41</v>
          </cell>
          <cell r="M281">
            <v>95691.87</v>
          </cell>
        </row>
        <row r="282">
          <cell r="J282">
            <v>14654274.32</v>
          </cell>
          <cell r="K282">
            <v>13386025.789999999</v>
          </cell>
          <cell r="L282">
            <v>-75631.31</v>
          </cell>
          <cell r="M282">
            <v>13310394.48</v>
          </cell>
        </row>
        <row r="283">
          <cell r="J283">
            <v>4121167.8</v>
          </cell>
          <cell r="K283">
            <v>3903877.28</v>
          </cell>
          <cell r="L283">
            <v>-397.54</v>
          </cell>
          <cell r="M283">
            <v>3903479.74</v>
          </cell>
        </row>
        <row r="284">
          <cell r="J284">
            <v>3669102.55</v>
          </cell>
          <cell r="K284">
            <v>4081136.65</v>
          </cell>
          <cell r="L284">
            <v>-321157.48</v>
          </cell>
          <cell r="M284">
            <v>3759979.17</v>
          </cell>
        </row>
        <row r="285">
          <cell r="J285">
            <v>4112190.54</v>
          </cell>
          <cell r="K285">
            <v>6629041.29</v>
          </cell>
          <cell r="L285">
            <v>-6468.58</v>
          </cell>
          <cell r="M285">
            <v>6622572.71</v>
          </cell>
        </row>
        <row r="286">
          <cell r="J286">
            <v>1325129.2</v>
          </cell>
          <cell r="K286">
            <v>1646877.12</v>
          </cell>
          <cell r="L286">
            <v>0</v>
          </cell>
          <cell r="M286">
            <v>1646877.12</v>
          </cell>
        </row>
        <row r="287">
          <cell r="J287">
            <v>253233.08</v>
          </cell>
          <cell r="K287">
            <v>88858.72</v>
          </cell>
          <cell r="L287">
            <v>0</v>
          </cell>
          <cell r="M287">
            <v>88858.72</v>
          </cell>
        </row>
        <row r="288">
          <cell r="J288">
            <v>4765309.62</v>
          </cell>
          <cell r="K288">
            <v>4871754.58</v>
          </cell>
          <cell r="L288">
            <v>-327983.78000000003</v>
          </cell>
          <cell r="M288">
            <v>4543770.8</v>
          </cell>
        </row>
        <row r="289">
          <cell r="J289">
            <v>18560</v>
          </cell>
          <cell r="K289">
            <v>80481.960000000006</v>
          </cell>
          <cell r="L289">
            <v>0</v>
          </cell>
          <cell r="M289">
            <v>80481.960000000006</v>
          </cell>
        </row>
        <row r="290">
          <cell r="J290">
            <v>1798066.5</v>
          </cell>
          <cell r="K290">
            <v>1256751.08</v>
          </cell>
          <cell r="L290">
            <v>0</v>
          </cell>
          <cell r="M290">
            <v>1256751.08</v>
          </cell>
        </row>
        <row r="291">
          <cell r="J291">
            <v>7649826.29</v>
          </cell>
          <cell r="K291">
            <v>7498105.5999999996</v>
          </cell>
          <cell r="L291">
            <v>-431884.27</v>
          </cell>
          <cell r="M291">
            <v>7066221.3300000001</v>
          </cell>
        </row>
        <row r="292">
          <cell r="J292">
            <v>822398.61</v>
          </cell>
          <cell r="K292">
            <v>441164.88</v>
          </cell>
          <cell r="L292">
            <v>0</v>
          </cell>
          <cell r="M292">
            <v>441164.88</v>
          </cell>
        </row>
        <row r="293">
          <cell r="J293">
            <v>18881997.440000001</v>
          </cell>
          <cell r="K293">
            <v>21433284.399999999</v>
          </cell>
          <cell r="L293">
            <v>0</v>
          </cell>
          <cell r="M293">
            <v>21433284.399999999</v>
          </cell>
        </row>
        <row r="294">
          <cell r="J294">
            <v>47428</v>
          </cell>
          <cell r="K294">
            <v>46110</v>
          </cell>
          <cell r="L294">
            <v>-3150</v>
          </cell>
          <cell r="M294">
            <v>42960</v>
          </cell>
        </row>
        <row r="295">
          <cell r="J295">
            <v>387043.69</v>
          </cell>
          <cell r="K295">
            <v>460775.8</v>
          </cell>
          <cell r="L295">
            <v>-23768.85</v>
          </cell>
          <cell r="M295">
            <v>437006.95</v>
          </cell>
        </row>
        <row r="296">
          <cell r="J296">
            <v>368456.52</v>
          </cell>
          <cell r="K296">
            <v>382448.85</v>
          </cell>
          <cell r="L296">
            <v>-47962.3</v>
          </cell>
          <cell r="M296">
            <v>334486.55</v>
          </cell>
        </row>
        <row r="297">
          <cell r="J297">
            <v>16014.75</v>
          </cell>
          <cell r="K297">
            <v>240570.73</v>
          </cell>
          <cell r="L297">
            <v>-13340.48</v>
          </cell>
          <cell r="M297">
            <v>227230.25</v>
          </cell>
        </row>
        <row r="298">
          <cell r="J298">
            <v>0</v>
          </cell>
          <cell r="K298">
            <v>3164.16</v>
          </cell>
          <cell r="L298">
            <v>-3164.16</v>
          </cell>
          <cell r="M298">
            <v>0</v>
          </cell>
        </row>
        <row r="299">
          <cell r="J299">
            <v>1710732.99</v>
          </cell>
          <cell r="K299">
            <v>1868232.97</v>
          </cell>
          <cell r="L299">
            <v>0</v>
          </cell>
          <cell r="M299">
            <v>1868232.97</v>
          </cell>
        </row>
        <row r="300">
          <cell r="J300">
            <v>181166.72</v>
          </cell>
          <cell r="K300">
            <v>303502</v>
          </cell>
          <cell r="L300">
            <v>0</v>
          </cell>
          <cell r="M300">
            <v>303502</v>
          </cell>
        </row>
        <row r="301">
          <cell r="J301">
            <v>9189376.0099999998</v>
          </cell>
          <cell r="K301">
            <v>5789885.0899999999</v>
          </cell>
          <cell r="L301">
            <v>-15002.71</v>
          </cell>
          <cell r="M301">
            <v>5774882.3799999999</v>
          </cell>
        </row>
        <row r="302">
          <cell r="J302">
            <v>14666995.75</v>
          </cell>
          <cell r="K302">
            <v>9985964.2400000002</v>
          </cell>
          <cell r="L302">
            <v>-716</v>
          </cell>
          <cell r="M302">
            <v>9985248.2400000002</v>
          </cell>
        </row>
        <row r="303">
          <cell r="J303">
            <v>12892480.92</v>
          </cell>
          <cell r="K303">
            <v>14215185.73</v>
          </cell>
          <cell r="L303">
            <v>-17935.38</v>
          </cell>
          <cell r="M303">
            <v>14197250.35</v>
          </cell>
        </row>
        <row r="304">
          <cell r="J304">
            <v>5270918.8499999996</v>
          </cell>
          <cell r="K304">
            <v>4795371.76</v>
          </cell>
          <cell r="L304">
            <v>-10031.34</v>
          </cell>
          <cell r="M304">
            <v>4785340.42</v>
          </cell>
        </row>
        <row r="305">
          <cell r="J305">
            <v>2666815.59</v>
          </cell>
          <cell r="K305">
            <v>4085646.49</v>
          </cell>
          <cell r="L305">
            <v>-9843.9</v>
          </cell>
          <cell r="M305">
            <v>4075802.59</v>
          </cell>
        </row>
        <row r="306">
          <cell r="J306">
            <v>8800846.6600000001</v>
          </cell>
          <cell r="K306">
            <v>12259520.289999999</v>
          </cell>
          <cell r="L306">
            <v>-522</v>
          </cell>
          <cell r="M306">
            <v>12258998.289999999</v>
          </cell>
        </row>
        <row r="307">
          <cell r="J307">
            <v>985383.36</v>
          </cell>
          <cell r="K307">
            <v>811125.02</v>
          </cell>
          <cell r="L307">
            <v>0</v>
          </cell>
          <cell r="M307">
            <v>811125.02</v>
          </cell>
        </row>
        <row r="308">
          <cell r="J308">
            <v>8277825.4900000002</v>
          </cell>
          <cell r="K308">
            <v>11093711.51</v>
          </cell>
          <cell r="L308">
            <v>-2529098.4700000002</v>
          </cell>
          <cell r="M308">
            <v>8564613.0399999991</v>
          </cell>
        </row>
        <row r="309">
          <cell r="J309">
            <v>195460</v>
          </cell>
          <cell r="K309">
            <v>0</v>
          </cell>
          <cell r="L309">
            <v>0</v>
          </cell>
          <cell r="M309">
            <v>0</v>
          </cell>
        </row>
        <row r="310">
          <cell r="J310">
            <v>558940.68999999994</v>
          </cell>
          <cell r="K310">
            <v>338987.8</v>
          </cell>
          <cell r="L310">
            <v>-2381</v>
          </cell>
          <cell r="M310">
            <v>336606.8</v>
          </cell>
        </row>
        <row r="311">
          <cell r="J311">
            <v>673610.12</v>
          </cell>
          <cell r="K311">
            <v>715786.32</v>
          </cell>
          <cell r="L311">
            <v>-10207.040000000001</v>
          </cell>
          <cell r="M311">
            <v>705579.28</v>
          </cell>
        </row>
        <row r="312">
          <cell r="J312">
            <v>676869.89</v>
          </cell>
          <cell r="K312">
            <v>551429.73</v>
          </cell>
          <cell r="L312">
            <v>-2660</v>
          </cell>
          <cell r="M312">
            <v>548769.73</v>
          </cell>
        </row>
        <row r="313">
          <cell r="J313">
            <v>275396.62</v>
          </cell>
          <cell r="K313">
            <v>0</v>
          </cell>
          <cell r="L313">
            <v>0</v>
          </cell>
          <cell r="M313">
            <v>0</v>
          </cell>
        </row>
        <row r="314">
          <cell r="J314">
            <v>839890.38</v>
          </cell>
          <cell r="K314">
            <v>7840.78</v>
          </cell>
          <cell r="L314">
            <v>0</v>
          </cell>
          <cell r="M314">
            <v>7840.78</v>
          </cell>
        </row>
        <row r="315">
          <cell r="J315">
            <v>12650898.949999999</v>
          </cell>
          <cell r="K315">
            <v>14816595.32</v>
          </cell>
          <cell r="L315">
            <v>-78391.009999999995</v>
          </cell>
          <cell r="M315">
            <v>14738204.310000001</v>
          </cell>
        </row>
        <row r="316">
          <cell r="J316">
            <v>1146966.3400000001</v>
          </cell>
          <cell r="K316">
            <v>565357.1</v>
          </cell>
          <cell r="L316">
            <v>0</v>
          </cell>
          <cell r="M316">
            <v>565357.1</v>
          </cell>
        </row>
        <row r="317">
          <cell r="J317">
            <v>305278.49</v>
          </cell>
          <cell r="K317">
            <v>450398.14</v>
          </cell>
          <cell r="L317">
            <v>-53267.71</v>
          </cell>
          <cell r="M317">
            <v>397130.43</v>
          </cell>
        </row>
        <row r="318">
          <cell r="J318">
            <v>0</v>
          </cell>
          <cell r="K318">
            <v>152627.12</v>
          </cell>
          <cell r="L318">
            <v>-2754.12</v>
          </cell>
          <cell r="M318">
            <v>149873</v>
          </cell>
        </row>
        <row r="319">
          <cell r="J319">
            <v>59286.29</v>
          </cell>
          <cell r="K319">
            <v>53949.64</v>
          </cell>
          <cell r="L319">
            <v>0</v>
          </cell>
          <cell r="M319">
            <v>53949.64</v>
          </cell>
        </row>
        <row r="320">
          <cell r="J320">
            <v>196369.34</v>
          </cell>
          <cell r="K320">
            <v>19823.099999999999</v>
          </cell>
          <cell r="L320">
            <v>0</v>
          </cell>
          <cell r="M320">
            <v>19823.099999999999</v>
          </cell>
        </row>
        <row r="321">
          <cell r="J321">
            <v>3003.1</v>
          </cell>
          <cell r="K321">
            <v>341.4</v>
          </cell>
          <cell r="L321">
            <v>0</v>
          </cell>
          <cell r="M321">
            <v>341.4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</row>
        <row r="323">
          <cell r="J323">
            <v>0</v>
          </cell>
          <cell r="K323">
            <v>6449.6</v>
          </cell>
          <cell r="L323">
            <v>0</v>
          </cell>
          <cell r="M323">
            <v>6449.6</v>
          </cell>
        </row>
        <row r="324">
          <cell r="J324">
            <v>19264260.469999999</v>
          </cell>
          <cell r="K324">
            <v>20423298.699999999</v>
          </cell>
          <cell r="L324">
            <v>-32845.86</v>
          </cell>
          <cell r="M324">
            <v>20390452.84</v>
          </cell>
        </row>
        <row r="325">
          <cell r="J325">
            <v>4640</v>
          </cell>
          <cell r="K325">
            <v>0</v>
          </cell>
          <cell r="L325">
            <v>0</v>
          </cell>
          <cell r="M325">
            <v>0</v>
          </cell>
        </row>
        <row r="326">
          <cell r="J326">
            <v>0</v>
          </cell>
          <cell r="K326">
            <v>3000</v>
          </cell>
          <cell r="L326">
            <v>0</v>
          </cell>
          <cell r="M326">
            <v>3000</v>
          </cell>
        </row>
        <row r="327">
          <cell r="J327">
            <v>3000</v>
          </cell>
          <cell r="K327">
            <v>0</v>
          </cell>
          <cell r="L327">
            <v>0</v>
          </cell>
          <cell r="M327">
            <v>0</v>
          </cell>
        </row>
        <row r="328">
          <cell r="J328">
            <v>3629594.13</v>
          </cell>
          <cell r="K328">
            <v>4251545.6100000003</v>
          </cell>
          <cell r="L328">
            <v>0</v>
          </cell>
          <cell r="M328">
            <v>4251545.6100000003</v>
          </cell>
        </row>
        <row r="329">
          <cell r="J329">
            <v>53629878.859999999</v>
          </cell>
          <cell r="K329">
            <v>54178731.130000003</v>
          </cell>
          <cell r="L329">
            <v>0</v>
          </cell>
          <cell r="M329">
            <v>54178731.130000003</v>
          </cell>
        </row>
        <row r="330">
          <cell r="J330">
            <v>8456433.3800000008</v>
          </cell>
          <cell r="K330">
            <v>9981358.5199999996</v>
          </cell>
          <cell r="L330">
            <v>0</v>
          </cell>
          <cell r="M330">
            <v>9981358.5199999996</v>
          </cell>
        </row>
        <row r="331">
          <cell r="J331">
            <v>15677716.48</v>
          </cell>
          <cell r="K331">
            <v>14654718.16</v>
          </cell>
          <cell r="L331">
            <v>0</v>
          </cell>
          <cell r="M331">
            <v>14654718.16</v>
          </cell>
        </row>
        <row r="332">
          <cell r="J332">
            <v>13987893.960000001</v>
          </cell>
          <cell r="K332">
            <v>16488764.75</v>
          </cell>
          <cell r="L332">
            <v>0</v>
          </cell>
          <cell r="M332">
            <v>16488764.75</v>
          </cell>
        </row>
        <row r="333">
          <cell r="J333">
            <v>0</v>
          </cell>
          <cell r="K333">
            <v>3249.5</v>
          </cell>
          <cell r="L333">
            <v>0</v>
          </cell>
          <cell r="M333">
            <v>3249.5</v>
          </cell>
        </row>
        <row r="334">
          <cell r="J334">
            <v>10802708.710000001</v>
          </cell>
          <cell r="K334">
            <v>14258609.380000001</v>
          </cell>
          <cell r="L334">
            <v>0</v>
          </cell>
          <cell r="M334">
            <v>14258609.380000001</v>
          </cell>
        </row>
        <row r="335">
          <cell r="J335">
            <v>32868.75</v>
          </cell>
          <cell r="K335">
            <v>44083.33</v>
          </cell>
          <cell r="L335">
            <v>0</v>
          </cell>
          <cell r="M335">
            <v>44083.33</v>
          </cell>
        </row>
        <row r="336">
          <cell r="J336">
            <v>0</v>
          </cell>
          <cell r="K336">
            <v>230788.36</v>
          </cell>
          <cell r="L336">
            <v>0</v>
          </cell>
          <cell r="M336">
            <v>230788.36</v>
          </cell>
        </row>
        <row r="337">
          <cell r="J337">
            <v>575072.51</v>
          </cell>
          <cell r="K337">
            <v>555879.46</v>
          </cell>
          <cell r="L337">
            <v>0</v>
          </cell>
          <cell r="M337">
            <v>555879.46</v>
          </cell>
        </row>
        <row r="338">
          <cell r="J338">
            <v>255956.38</v>
          </cell>
          <cell r="K338">
            <v>293968.64000000001</v>
          </cell>
          <cell r="L338">
            <v>0</v>
          </cell>
          <cell r="M338">
            <v>293968.64000000001</v>
          </cell>
        </row>
        <row r="339">
          <cell r="J339">
            <v>36663.57</v>
          </cell>
          <cell r="K339">
            <v>32239.82</v>
          </cell>
          <cell r="L339">
            <v>0</v>
          </cell>
          <cell r="M339">
            <v>32239.82</v>
          </cell>
        </row>
        <row r="340">
          <cell r="J340">
            <v>966674.93</v>
          </cell>
          <cell r="K340">
            <v>1457745.5</v>
          </cell>
          <cell r="L340">
            <v>0</v>
          </cell>
          <cell r="M340">
            <v>1457745.5</v>
          </cell>
        </row>
        <row r="341">
          <cell r="J341">
            <v>196327.78</v>
          </cell>
          <cell r="K341">
            <v>891493.54</v>
          </cell>
          <cell r="L341">
            <v>-855196.1</v>
          </cell>
          <cell r="M341">
            <v>36297.440000000002</v>
          </cell>
        </row>
        <row r="342">
          <cell r="J342">
            <v>874408.87</v>
          </cell>
          <cell r="K342">
            <v>301944.2</v>
          </cell>
          <cell r="L342">
            <v>-4.3099999999999996</v>
          </cell>
          <cell r="M342">
            <v>301939.89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J345">
            <v>86791857.930000007</v>
          </cell>
          <cell r="K345">
            <v>8859552.9900000002</v>
          </cell>
          <cell r="L345">
            <v>-92910495.569999993</v>
          </cell>
          <cell r="M345">
            <v>2740915.35</v>
          </cell>
        </row>
        <row r="346">
          <cell r="J346">
            <v>-86791857.930000007</v>
          </cell>
          <cell r="K346">
            <v>92910495.569999993</v>
          </cell>
          <cell r="L346">
            <v>-8859552.9900000002</v>
          </cell>
          <cell r="M346">
            <v>-2740915.35</v>
          </cell>
        </row>
        <row r="347"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J351">
            <v>56279680.020000003</v>
          </cell>
          <cell r="K351">
            <v>42456249.469999999</v>
          </cell>
          <cell r="L351">
            <v>-79254723.530000001</v>
          </cell>
          <cell r="M351">
            <v>19481205.960000001</v>
          </cell>
        </row>
        <row r="352">
          <cell r="J352">
            <v>-56279680.020000003</v>
          </cell>
          <cell r="K352">
            <v>79254723.530000001</v>
          </cell>
          <cell r="L352">
            <v>-42456249.469999999</v>
          </cell>
          <cell r="M352">
            <v>-19481205.960000001</v>
          </cell>
        </row>
        <row r="353">
          <cell r="J353">
            <v>35232774.140000001</v>
          </cell>
          <cell r="K353">
            <v>154796229.47</v>
          </cell>
          <cell r="L353">
            <v>-129583279.27</v>
          </cell>
          <cell r="M353">
            <v>60445724.340000004</v>
          </cell>
        </row>
        <row r="354">
          <cell r="J354">
            <v>-35232774.140000001</v>
          </cell>
          <cell r="K354">
            <v>125697478.47</v>
          </cell>
          <cell r="L354">
            <v>-150910428.66999999</v>
          </cell>
          <cell r="M354">
            <v>-60445724.340000004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91"/>
  <sheetViews>
    <sheetView showGridLines="0" tabSelected="1" zoomScaleNormal="100" workbookViewId="0">
      <pane ySplit="3" topLeftCell="A57" activePane="bottomLeft" state="frozen"/>
      <selection pane="bottomLeft" activeCell="F65" sqref="F65"/>
    </sheetView>
  </sheetViews>
  <sheetFormatPr baseColWidth="10" defaultColWidth="7.28515625" defaultRowHeight="11.25" x14ac:dyDescent="0.2"/>
  <cols>
    <col min="1" max="1" width="7.28515625" style="1"/>
    <col min="2" max="2" width="9.7109375" style="1" bestFit="1" customWidth="1"/>
    <col min="3" max="5" width="15.7109375" style="1" customWidth="1"/>
    <col min="6" max="6" width="10.140625" style="1" customWidth="1"/>
    <col min="7" max="7" width="9.42578125" style="1" customWidth="1"/>
    <col min="8" max="8" width="9.5703125" style="1" customWidth="1"/>
    <col min="9" max="9" width="15.7109375" style="1" customWidth="1"/>
    <col min="10" max="10" width="19.7109375" style="1" bestFit="1" customWidth="1"/>
    <col min="11" max="11" width="7.5703125" style="1" bestFit="1" customWidth="1"/>
    <col min="12" max="12" width="7.28515625" style="1" customWidth="1"/>
    <col min="13" max="16384" width="7.28515625" style="1"/>
  </cols>
  <sheetData>
    <row r="2" spans="1:12" ht="107.25" customHeight="1" x14ac:dyDescent="0.2">
      <c r="B2" s="44" t="s">
        <v>55</v>
      </c>
      <c r="C2" s="45"/>
      <c r="D2" s="45"/>
      <c r="E2" s="45"/>
      <c r="F2" s="45"/>
      <c r="G2" s="45"/>
      <c r="H2" s="45"/>
      <c r="I2" s="45"/>
      <c r="J2" s="45"/>
      <c r="K2" s="46"/>
    </row>
    <row r="3" spans="1:12" s="2" customFormat="1" ht="39.950000000000003" customHeight="1" x14ac:dyDescent="0.2">
      <c r="B3" s="3" t="s">
        <v>0</v>
      </c>
      <c r="C3" s="41" t="s">
        <v>1</v>
      </c>
      <c r="D3" s="42"/>
      <c r="E3" s="42"/>
      <c r="F3" s="42"/>
      <c r="G3" s="42"/>
      <c r="H3" s="43"/>
      <c r="I3" s="4">
        <v>2017</v>
      </c>
      <c r="J3" s="4">
        <v>2016</v>
      </c>
      <c r="K3" s="3" t="s">
        <v>2</v>
      </c>
    </row>
    <row r="4" spans="1:12" ht="12" customHeight="1" x14ac:dyDescent="0.2">
      <c r="A4" s="5"/>
      <c r="B4" s="8"/>
      <c r="C4" s="9" t="s">
        <v>5</v>
      </c>
      <c r="D4" s="9"/>
      <c r="E4" s="9"/>
      <c r="F4" s="9"/>
      <c r="G4" s="9"/>
      <c r="H4" s="7"/>
      <c r="I4" s="10"/>
      <c r="J4" s="11">
        <v>-29737727.199999571</v>
      </c>
      <c r="K4" s="12" t="s">
        <v>6</v>
      </c>
      <c r="L4" s="5"/>
    </row>
    <row r="5" spans="1:12" ht="12" customHeight="1" x14ac:dyDescent="0.2">
      <c r="A5" s="5"/>
      <c r="B5" s="13">
        <v>900001</v>
      </c>
      <c r="C5" s="9" t="s">
        <v>3</v>
      </c>
      <c r="D5" s="9"/>
      <c r="E5" s="9"/>
      <c r="F5" s="9"/>
      <c r="G5" s="9"/>
      <c r="H5" s="9"/>
      <c r="I5" s="6">
        <f>-816290488.91*-1</f>
        <v>816290488.90999997</v>
      </c>
      <c r="J5" s="14">
        <v>-1509912992.97</v>
      </c>
      <c r="K5" s="12"/>
      <c r="L5" s="5"/>
    </row>
    <row r="6" spans="1:12" ht="12" customHeight="1" x14ac:dyDescent="0.2">
      <c r="A6" s="5"/>
      <c r="B6" s="18">
        <v>4110</v>
      </c>
      <c r="C6" s="17" t="s">
        <v>7</v>
      </c>
      <c r="D6" s="17"/>
      <c r="E6" s="17"/>
      <c r="F6" s="17"/>
      <c r="G6" s="17"/>
      <c r="H6" s="17"/>
      <c r="I6" s="15">
        <v>0</v>
      </c>
      <c r="J6" s="19">
        <v>0</v>
      </c>
      <c r="K6" s="12"/>
      <c r="L6" s="5"/>
    </row>
    <row r="7" spans="1:12" ht="12" customHeight="1" x14ac:dyDescent="0.2">
      <c r="A7" s="5"/>
      <c r="B7" s="21">
        <v>4120</v>
      </c>
      <c r="C7" s="22" t="s">
        <v>8</v>
      </c>
      <c r="D7" s="22"/>
      <c r="E7" s="22"/>
      <c r="F7" s="22"/>
      <c r="G7" s="22"/>
      <c r="H7" s="22"/>
      <c r="I7" s="15">
        <v>0</v>
      </c>
      <c r="J7" s="19">
        <v>0</v>
      </c>
      <c r="K7" s="12"/>
      <c r="L7" s="5"/>
    </row>
    <row r="8" spans="1:12" ht="12" customHeight="1" x14ac:dyDescent="0.2">
      <c r="A8" s="5"/>
      <c r="B8" s="18">
        <v>4130</v>
      </c>
      <c r="C8" s="17" t="s">
        <v>9</v>
      </c>
      <c r="D8" s="17"/>
      <c r="E8" s="17"/>
      <c r="F8" s="17"/>
      <c r="G8" s="17"/>
      <c r="H8" s="17"/>
      <c r="I8" s="15">
        <v>0</v>
      </c>
      <c r="J8" s="19">
        <v>0</v>
      </c>
      <c r="K8" s="12"/>
      <c r="L8" s="5"/>
    </row>
    <row r="9" spans="1:12" ht="12" customHeight="1" x14ac:dyDescent="0.2">
      <c r="A9" s="5"/>
      <c r="B9" s="18">
        <v>4140</v>
      </c>
      <c r="C9" s="17" t="s">
        <v>10</v>
      </c>
      <c r="D9" s="17"/>
      <c r="E9" s="17"/>
      <c r="F9" s="17"/>
      <c r="G9" s="17"/>
      <c r="H9" s="17"/>
      <c r="I9" s="15">
        <v>0</v>
      </c>
      <c r="J9" s="19">
        <v>0</v>
      </c>
      <c r="K9" s="12"/>
      <c r="L9" s="5"/>
    </row>
    <row r="10" spans="1:12" ht="12" customHeight="1" x14ac:dyDescent="0.2">
      <c r="A10" s="5"/>
      <c r="B10" s="18">
        <v>4150</v>
      </c>
      <c r="C10" s="17" t="s">
        <v>12</v>
      </c>
      <c r="D10" s="17"/>
      <c r="E10" s="17"/>
      <c r="F10" s="17"/>
      <c r="G10" s="17"/>
      <c r="H10" s="17"/>
      <c r="I10" s="15">
        <f>-32750262.38*-1</f>
        <v>32750262.379999999</v>
      </c>
      <c r="J10" s="23">
        <v>-41754155.369999997</v>
      </c>
      <c r="K10" s="12"/>
      <c r="L10" s="5"/>
    </row>
    <row r="11" spans="1:12" ht="12" customHeight="1" x14ac:dyDescent="0.2">
      <c r="A11" s="5"/>
      <c r="B11" s="18">
        <v>4160</v>
      </c>
      <c r="C11" s="17" t="s">
        <v>13</v>
      </c>
      <c r="D11" s="17"/>
      <c r="E11" s="17"/>
      <c r="F11" s="17"/>
      <c r="G11" s="17"/>
      <c r="H11" s="17"/>
      <c r="I11" s="15">
        <f>-2527660.14*-1</f>
        <v>2527660.14</v>
      </c>
      <c r="J11" s="23">
        <v>-4466945.78</v>
      </c>
      <c r="K11" s="12"/>
      <c r="L11" s="5"/>
    </row>
    <row r="12" spans="1:12" ht="12" customHeight="1" x14ac:dyDescent="0.2">
      <c r="A12" s="5"/>
      <c r="B12" s="18">
        <v>4170</v>
      </c>
      <c r="C12" s="17" t="s">
        <v>14</v>
      </c>
      <c r="D12" s="17"/>
      <c r="E12" s="17"/>
      <c r="F12" s="17"/>
      <c r="G12" s="17"/>
      <c r="H12" s="17"/>
      <c r="I12" s="15">
        <v>0</v>
      </c>
      <c r="J12" s="19">
        <v>0</v>
      </c>
      <c r="K12" s="12"/>
      <c r="L12" s="5"/>
    </row>
    <row r="13" spans="1:12" ht="12" customHeight="1" x14ac:dyDescent="0.2">
      <c r="A13" s="5"/>
      <c r="B13" s="18">
        <v>4190</v>
      </c>
      <c r="C13" s="17" t="s">
        <v>15</v>
      </c>
      <c r="D13" s="17"/>
      <c r="E13" s="17"/>
      <c r="F13" s="17"/>
      <c r="G13" s="17"/>
      <c r="H13" s="17"/>
      <c r="I13" s="15">
        <v>0</v>
      </c>
      <c r="J13" s="19">
        <v>0</v>
      </c>
      <c r="K13" s="12"/>
      <c r="L13" s="5"/>
    </row>
    <row r="14" spans="1:12" ht="12" customHeight="1" x14ac:dyDescent="0.2">
      <c r="A14" s="5"/>
      <c r="B14" s="18">
        <v>4210</v>
      </c>
      <c r="C14" s="17" t="s">
        <v>16</v>
      </c>
      <c r="D14" s="17"/>
      <c r="E14" s="17"/>
      <c r="F14" s="17"/>
      <c r="G14" s="17"/>
      <c r="H14" s="17"/>
      <c r="I14" s="15">
        <v>0</v>
      </c>
      <c r="J14" s="19">
        <v>0</v>
      </c>
      <c r="K14" s="12"/>
      <c r="L14" s="5"/>
    </row>
    <row r="15" spans="1:12" ht="12" customHeight="1" x14ac:dyDescent="0.2">
      <c r="A15" s="5"/>
      <c r="B15" s="18">
        <v>4220</v>
      </c>
      <c r="C15" s="17" t="s">
        <v>17</v>
      </c>
      <c r="D15" s="17"/>
      <c r="E15" s="17"/>
      <c r="F15" s="17"/>
      <c r="G15" s="17"/>
      <c r="H15" s="17"/>
      <c r="I15" s="15">
        <f>-779779275*-1</f>
        <v>779779275</v>
      </c>
      <c r="J15" s="23">
        <v>-1460026155</v>
      </c>
      <c r="K15" s="12"/>
      <c r="L15" s="5"/>
    </row>
    <row r="16" spans="1:12" ht="12" customHeight="1" x14ac:dyDescent="0.2">
      <c r="A16" s="5"/>
      <c r="B16" s="13">
        <v>4400</v>
      </c>
      <c r="C16" s="22" t="s">
        <v>19</v>
      </c>
      <c r="D16" s="22"/>
      <c r="E16" s="22"/>
      <c r="F16" s="22"/>
      <c r="G16" s="22"/>
      <c r="H16" s="22"/>
      <c r="I16" s="15">
        <f>-1233291.39*-1</f>
        <v>1233291.3899999999</v>
      </c>
      <c r="J16" s="23">
        <v>-3665736.82</v>
      </c>
      <c r="K16" s="12"/>
      <c r="L16" s="5"/>
    </row>
    <row r="17" spans="1:12" ht="12" customHeight="1" x14ac:dyDescent="0.2">
      <c r="A17" s="5"/>
      <c r="B17" s="13">
        <v>900002</v>
      </c>
      <c r="C17" s="9" t="s">
        <v>4</v>
      </c>
      <c r="D17" s="9"/>
      <c r="E17" s="9"/>
      <c r="F17" s="9"/>
      <c r="G17" s="9"/>
      <c r="H17" s="9"/>
      <c r="I17" s="6">
        <v>588235020.08000004</v>
      </c>
      <c r="J17" s="14">
        <v>1539650720.1700001</v>
      </c>
      <c r="K17" s="12"/>
      <c r="L17" s="5"/>
    </row>
    <row r="18" spans="1:12" ht="12" customHeight="1" x14ac:dyDescent="0.2">
      <c r="A18" s="5"/>
      <c r="B18" s="18">
        <v>5110</v>
      </c>
      <c r="C18" s="17" t="s">
        <v>21</v>
      </c>
      <c r="D18" s="17"/>
      <c r="E18" s="17"/>
      <c r="F18" s="17"/>
      <c r="G18" s="17"/>
      <c r="H18" s="17"/>
      <c r="I18" s="15">
        <v>502695091.38</v>
      </c>
      <c r="J18" s="23">
        <v>1313000294.48</v>
      </c>
      <c r="K18" s="12"/>
      <c r="L18" s="5"/>
    </row>
    <row r="19" spans="1:12" ht="12" customHeight="1" x14ac:dyDescent="0.2">
      <c r="A19" s="5"/>
      <c r="B19" s="18">
        <v>5120</v>
      </c>
      <c r="C19" s="17" t="s">
        <v>22</v>
      </c>
      <c r="D19" s="17"/>
      <c r="E19" s="17"/>
      <c r="F19" s="17"/>
      <c r="G19" s="17"/>
      <c r="H19" s="17"/>
      <c r="I19" s="15">
        <v>21650306.739999998</v>
      </c>
      <c r="J19" s="23">
        <v>39912123.079999998</v>
      </c>
      <c r="K19" s="12"/>
      <c r="L19" s="5"/>
    </row>
    <row r="20" spans="1:12" ht="12" customHeight="1" x14ac:dyDescent="0.2">
      <c r="A20" s="5"/>
      <c r="B20" s="18">
        <v>5130</v>
      </c>
      <c r="C20" s="17" t="s">
        <v>23</v>
      </c>
      <c r="D20" s="17"/>
      <c r="E20" s="17"/>
      <c r="F20" s="17"/>
      <c r="G20" s="17"/>
      <c r="H20" s="17"/>
      <c r="I20" s="15">
        <v>60325167.109999999</v>
      </c>
      <c r="J20" s="23">
        <v>182483757</v>
      </c>
      <c r="K20" s="12"/>
      <c r="L20" s="5"/>
    </row>
    <row r="21" spans="1:12" ht="12" customHeight="1" x14ac:dyDescent="0.2">
      <c r="A21" s="5"/>
      <c r="B21" s="18">
        <v>5210</v>
      </c>
      <c r="C21" s="17" t="s">
        <v>24</v>
      </c>
      <c r="D21" s="17"/>
      <c r="E21" s="17"/>
      <c r="F21" s="17"/>
      <c r="G21" s="17"/>
      <c r="H21" s="17"/>
      <c r="I21" s="15">
        <v>0</v>
      </c>
      <c r="J21" s="19">
        <v>0</v>
      </c>
      <c r="K21" s="12"/>
      <c r="L21" s="5"/>
    </row>
    <row r="22" spans="1:12" ht="12" customHeight="1" x14ac:dyDescent="0.2">
      <c r="A22" s="5"/>
      <c r="B22" s="18">
        <v>5220</v>
      </c>
      <c r="C22" s="17" t="s">
        <v>25</v>
      </c>
      <c r="D22" s="17"/>
      <c r="E22" s="17"/>
      <c r="F22" s="17"/>
      <c r="G22" s="17"/>
      <c r="H22" s="17"/>
      <c r="I22" s="15">
        <v>0</v>
      </c>
      <c r="J22" s="19">
        <v>0</v>
      </c>
      <c r="K22" s="12"/>
      <c r="L22" s="5"/>
    </row>
    <row r="23" spans="1:12" ht="12" customHeight="1" x14ac:dyDescent="0.2">
      <c r="A23" s="5"/>
      <c r="B23" s="18">
        <v>5230</v>
      </c>
      <c r="C23" s="17" t="s">
        <v>26</v>
      </c>
      <c r="D23" s="17"/>
      <c r="E23" s="17"/>
      <c r="F23" s="17"/>
      <c r="G23" s="17"/>
      <c r="H23" s="17"/>
      <c r="I23" s="15">
        <v>0</v>
      </c>
      <c r="J23" s="19">
        <v>0</v>
      </c>
      <c r="K23" s="12"/>
      <c r="L23" s="5"/>
    </row>
    <row r="24" spans="1:12" ht="12" customHeight="1" x14ac:dyDescent="0.2">
      <c r="A24" s="5"/>
      <c r="B24" s="18">
        <v>5240</v>
      </c>
      <c r="C24" s="17" t="s">
        <v>27</v>
      </c>
      <c r="D24" s="17"/>
      <c r="E24" s="17"/>
      <c r="F24" s="17"/>
      <c r="G24" s="17"/>
      <c r="H24" s="17"/>
      <c r="I24" s="15">
        <v>1107431.05</v>
      </c>
      <c r="J24" s="23">
        <v>3000</v>
      </c>
      <c r="K24" s="12"/>
      <c r="L24" s="5"/>
    </row>
    <row r="25" spans="1:12" ht="12" customHeight="1" x14ac:dyDescent="0.2">
      <c r="A25" s="5"/>
      <c r="B25" s="18">
        <v>5250</v>
      </c>
      <c r="C25" s="17" t="s">
        <v>28</v>
      </c>
      <c r="D25" s="17"/>
      <c r="E25" s="17"/>
      <c r="F25" s="17"/>
      <c r="G25" s="17"/>
      <c r="H25" s="17"/>
      <c r="I25" s="15">
        <v>2457023.7999999998</v>
      </c>
      <c r="J25" s="23">
        <v>4251545.6100000003</v>
      </c>
      <c r="K25" s="12"/>
      <c r="L25" s="5"/>
    </row>
    <row r="26" spans="1:12" ht="12" customHeight="1" x14ac:dyDescent="0.2">
      <c r="A26" s="5"/>
      <c r="B26" s="18">
        <v>5260</v>
      </c>
      <c r="C26" s="17" t="s">
        <v>29</v>
      </c>
      <c r="D26" s="17"/>
      <c r="E26" s="17"/>
      <c r="F26" s="17"/>
      <c r="G26" s="17"/>
      <c r="H26" s="17"/>
      <c r="I26" s="15">
        <v>0</v>
      </c>
      <c r="J26" s="19">
        <v>0</v>
      </c>
      <c r="K26" s="12"/>
      <c r="L26" s="5"/>
    </row>
    <row r="27" spans="1:12" ht="12" customHeight="1" x14ac:dyDescent="0.2">
      <c r="A27" s="5"/>
      <c r="B27" s="18">
        <v>5270</v>
      </c>
      <c r="C27" s="17" t="s">
        <v>30</v>
      </c>
      <c r="D27" s="17"/>
      <c r="E27" s="17"/>
      <c r="F27" s="17"/>
      <c r="G27" s="17"/>
      <c r="H27" s="17"/>
      <c r="I27" s="15">
        <v>0</v>
      </c>
      <c r="J27" s="19">
        <v>0</v>
      </c>
      <c r="K27" s="12"/>
      <c r="L27" s="5"/>
    </row>
    <row r="28" spans="1:12" ht="12" customHeight="1" x14ac:dyDescent="0.2">
      <c r="A28" s="5"/>
      <c r="B28" s="18">
        <v>5280</v>
      </c>
      <c r="C28" s="17" t="s">
        <v>31</v>
      </c>
      <c r="D28" s="17"/>
      <c r="E28" s="17"/>
      <c r="F28" s="17"/>
      <c r="G28" s="17"/>
      <c r="H28" s="17"/>
      <c r="I28" s="15">
        <v>0</v>
      </c>
      <c r="J28" s="19">
        <v>0</v>
      </c>
      <c r="K28" s="12"/>
      <c r="L28" s="5"/>
    </row>
    <row r="29" spans="1:12" ht="12" customHeight="1" x14ac:dyDescent="0.2">
      <c r="A29" s="5"/>
      <c r="B29" s="18">
        <v>5290</v>
      </c>
      <c r="C29" s="17" t="s">
        <v>32</v>
      </c>
      <c r="D29" s="17"/>
      <c r="E29" s="17"/>
      <c r="F29" s="17"/>
      <c r="G29" s="17"/>
      <c r="H29" s="17"/>
      <c r="I29" s="15">
        <v>0</v>
      </c>
      <c r="J29" s="19">
        <v>0</v>
      </c>
      <c r="K29" s="12"/>
      <c r="L29" s="5"/>
    </row>
    <row r="30" spans="1:12" ht="12" customHeight="1" x14ac:dyDescent="0.2">
      <c r="A30" s="5"/>
      <c r="B30" s="18">
        <v>5310</v>
      </c>
      <c r="C30" s="17" t="s">
        <v>33</v>
      </c>
      <c r="D30" s="17"/>
      <c r="E30" s="17"/>
      <c r="F30" s="17"/>
      <c r="G30" s="17"/>
      <c r="H30" s="17"/>
      <c r="I30" s="15">
        <v>0</v>
      </c>
      <c r="J30" s="19">
        <v>0</v>
      </c>
      <c r="K30" s="12"/>
      <c r="L30" s="5"/>
    </row>
    <row r="31" spans="1:12" ht="12" customHeight="1" x14ac:dyDescent="0.2">
      <c r="A31" s="5"/>
      <c r="B31" s="18">
        <v>5320</v>
      </c>
      <c r="C31" s="17" t="s">
        <v>11</v>
      </c>
      <c r="D31" s="17"/>
      <c r="E31" s="17"/>
      <c r="F31" s="17"/>
      <c r="G31" s="17"/>
      <c r="H31" s="17"/>
      <c r="I31" s="15">
        <v>0</v>
      </c>
      <c r="J31" s="19">
        <v>0</v>
      </c>
      <c r="K31" s="12"/>
      <c r="L31" s="5"/>
    </row>
    <row r="32" spans="1:12" ht="12" customHeight="1" x14ac:dyDescent="0.2">
      <c r="A32" s="5"/>
      <c r="B32" s="18">
        <v>5330</v>
      </c>
      <c r="C32" s="17" t="s">
        <v>34</v>
      </c>
      <c r="D32" s="17"/>
      <c r="E32" s="17"/>
      <c r="F32" s="17"/>
      <c r="G32" s="17"/>
      <c r="H32" s="17"/>
      <c r="I32" s="15">
        <v>0</v>
      </c>
      <c r="J32" s="19">
        <v>0</v>
      </c>
      <c r="K32" s="12"/>
      <c r="L32" s="5"/>
    </row>
    <row r="33" spans="1:12" ht="12" customHeight="1" x14ac:dyDescent="0.2">
      <c r="A33" s="5"/>
      <c r="B33" s="13">
        <v>4500</v>
      </c>
      <c r="C33" s="22" t="s">
        <v>35</v>
      </c>
      <c r="D33" s="22"/>
      <c r="E33" s="22"/>
      <c r="F33" s="22"/>
      <c r="G33" s="22"/>
      <c r="H33" s="22"/>
      <c r="I33" s="15">
        <v>0</v>
      </c>
      <c r="J33" s="19">
        <v>0</v>
      </c>
      <c r="K33" s="12"/>
      <c r="L33" s="5"/>
    </row>
    <row r="34" spans="1:12" ht="12" customHeight="1" x14ac:dyDescent="0.2">
      <c r="A34" s="5"/>
      <c r="B34" s="13">
        <v>900003</v>
      </c>
      <c r="C34" s="20" t="s">
        <v>36</v>
      </c>
      <c r="D34" s="20"/>
      <c r="E34" s="20"/>
      <c r="F34" s="20"/>
      <c r="G34" s="20"/>
      <c r="H34" s="20"/>
      <c r="I34" s="6">
        <f>-228055468.83*-1</f>
        <v>228055468.83000001</v>
      </c>
      <c r="J34" s="14">
        <v>29737727.199999999</v>
      </c>
      <c r="K34" s="12"/>
      <c r="L34" s="5"/>
    </row>
    <row r="35" spans="1:12" ht="12" customHeight="1" x14ac:dyDescent="0.2">
      <c r="A35" s="5"/>
      <c r="B35" s="18"/>
      <c r="C35" s="20" t="s">
        <v>37</v>
      </c>
      <c r="D35" s="20"/>
      <c r="E35" s="20"/>
      <c r="F35" s="20"/>
      <c r="G35" s="20"/>
      <c r="H35" s="20"/>
      <c r="I35" s="6">
        <v>-34240938.509999998</v>
      </c>
      <c r="J35" s="27">
        <v>161298013.59</v>
      </c>
      <c r="K35" s="12"/>
      <c r="L35" s="5"/>
    </row>
    <row r="36" spans="1:12" ht="12" customHeight="1" x14ac:dyDescent="0.2">
      <c r="A36" s="5"/>
      <c r="B36" s="13">
        <v>900004</v>
      </c>
      <c r="C36" s="20" t="s">
        <v>3</v>
      </c>
      <c r="D36" s="20"/>
      <c r="E36" s="20"/>
      <c r="F36" s="20"/>
      <c r="G36" s="20"/>
      <c r="H36" s="20"/>
      <c r="I36" s="15">
        <f>-2847727.3*-1</f>
        <v>2847727.3</v>
      </c>
      <c r="J36" s="23">
        <v>-884070</v>
      </c>
      <c r="K36" s="12"/>
      <c r="L36" s="5"/>
    </row>
    <row r="37" spans="1:12" ht="12" customHeight="1" x14ac:dyDescent="0.2">
      <c r="A37" s="5"/>
      <c r="B37" s="16"/>
      <c r="C37" s="22" t="s">
        <v>18</v>
      </c>
      <c r="D37" s="22"/>
      <c r="E37" s="22"/>
      <c r="F37" s="22"/>
      <c r="G37" s="22"/>
      <c r="H37" s="22"/>
      <c r="I37" s="15">
        <v>0</v>
      </c>
      <c r="J37" s="19">
        <v>0</v>
      </c>
      <c r="K37" s="12"/>
      <c r="L37" s="5"/>
    </row>
    <row r="38" spans="1:12" ht="12" customHeight="1" x14ac:dyDescent="0.2">
      <c r="A38" s="5"/>
      <c r="B38" s="16"/>
      <c r="C38" s="22" t="s">
        <v>20</v>
      </c>
      <c r="D38" s="22"/>
      <c r="E38" s="22"/>
      <c r="F38" s="22"/>
      <c r="G38" s="22"/>
      <c r="H38" s="22"/>
      <c r="I38" s="15">
        <v>0</v>
      </c>
      <c r="J38" s="19">
        <v>0</v>
      </c>
      <c r="K38" s="12"/>
      <c r="L38" s="5"/>
    </row>
    <row r="39" spans="1:12" ht="12" customHeight="1" x14ac:dyDescent="0.2">
      <c r="A39" s="5"/>
      <c r="B39" s="13">
        <v>4600</v>
      </c>
      <c r="C39" s="22" t="s">
        <v>38</v>
      </c>
      <c r="D39" s="22"/>
      <c r="E39" s="22"/>
      <c r="F39" s="22"/>
      <c r="G39" s="22"/>
      <c r="H39" s="22"/>
      <c r="I39" s="15">
        <f>-2847727.3*-1</f>
        <v>2847727.3</v>
      </c>
      <c r="J39" s="23">
        <v>-884070</v>
      </c>
      <c r="K39" s="12"/>
      <c r="L39" s="5"/>
    </row>
    <row r="40" spans="1:12" ht="12" customHeight="1" x14ac:dyDescent="0.2">
      <c r="A40" s="5"/>
      <c r="B40" s="13">
        <v>900005</v>
      </c>
      <c r="C40" s="20" t="s">
        <v>4</v>
      </c>
      <c r="D40" s="20"/>
      <c r="E40" s="20"/>
      <c r="F40" s="20"/>
      <c r="G40" s="20"/>
      <c r="H40" s="20"/>
      <c r="I40" s="15">
        <v>37088665.810000002</v>
      </c>
      <c r="J40" s="23">
        <v>162182083.59</v>
      </c>
      <c r="K40" s="12"/>
      <c r="L40" s="5"/>
    </row>
    <row r="41" spans="1:12" ht="12" customHeight="1" x14ac:dyDescent="0.2">
      <c r="A41" s="5"/>
      <c r="B41" s="16">
        <v>1230</v>
      </c>
      <c r="C41" s="22" t="s">
        <v>18</v>
      </c>
      <c r="D41" s="22"/>
      <c r="E41" s="22"/>
      <c r="F41" s="22"/>
      <c r="G41" s="22"/>
      <c r="H41" s="22"/>
      <c r="I41" s="15">
        <v>22594427.879999999</v>
      </c>
      <c r="J41" s="23">
        <v>113129084.16</v>
      </c>
      <c r="K41" s="12" t="s">
        <v>39</v>
      </c>
      <c r="L41" s="5"/>
    </row>
    <row r="42" spans="1:12" ht="12" customHeight="1" x14ac:dyDescent="0.2">
      <c r="A42" s="5"/>
      <c r="B42" s="16" t="s">
        <v>40</v>
      </c>
      <c r="C42" s="22" t="s">
        <v>20</v>
      </c>
      <c r="D42" s="22"/>
      <c r="E42" s="22"/>
      <c r="F42" s="22"/>
      <c r="G42" s="22"/>
      <c r="H42" s="22"/>
      <c r="I42" s="15">
        <v>13857289.17</v>
      </c>
      <c r="J42" s="23">
        <v>48674044.229999997</v>
      </c>
      <c r="K42" s="12" t="s">
        <v>39</v>
      </c>
      <c r="L42" s="5"/>
    </row>
    <row r="43" spans="1:12" ht="12" customHeight="1" x14ac:dyDescent="0.2">
      <c r="A43" s="5"/>
      <c r="B43" s="13">
        <v>4700</v>
      </c>
      <c r="C43" s="22" t="s">
        <v>41</v>
      </c>
      <c r="D43" s="22"/>
      <c r="E43" s="22"/>
      <c r="F43" s="22"/>
      <c r="G43" s="22"/>
      <c r="H43" s="22"/>
      <c r="I43" s="15">
        <v>636948.76</v>
      </c>
      <c r="J43" s="23">
        <v>378955.2</v>
      </c>
      <c r="K43" s="12"/>
      <c r="L43" s="5"/>
    </row>
    <row r="44" spans="1:12" ht="12" customHeight="1" x14ac:dyDescent="0.2">
      <c r="A44" s="5"/>
      <c r="B44" s="13">
        <v>900006</v>
      </c>
      <c r="C44" s="20" t="s">
        <v>42</v>
      </c>
      <c r="D44" s="20"/>
      <c r="E44" s="20"/>
      <c r="F44" s="20"/>
      <c r="G44" s="20"/>
      <c r="H44" s="20"/>
      <c r="I44" s="15">
        <v>-34240938.509999998</v>
      </c>
      <c r="J44" s="23">
        <v>161298013.59</v>
      </c>
      <c r="K44" s="12"/>
      <c r="L44" s="5"/>
    </row>
    <row r="45" spans="1:12" ht="12" customHeight="1" x14ac:dyDescent="0.2">
      <c r="A45" s="5"/>
      <c r="B45" s="18"/>
      <c r="C45" s="20" t="s">
        <v>43</v>
      </c>
      <c r="D45" s="20"/>
      <c r="E45" s="20"/>
      <c r="F45" s="20"/>
      <c r="G45" s="20"/>
      <c r="H45" s="20"/>
      <c r="I45" s="6">
        <v>-35656915.270000003</v>
      </c>
      <c r="J45" s="27">
        <v>-174080877.03</v>
      </c>
      <c r="K45" s="12"/>
      <c r="L45" s="5"/>
    </row>
    <row r="46" spans="1:12" ht="12" customHeight="1" x14ac:dyDescent="0.2">
      <c r="A46" s="5"/>
      <c r="B46" s="13">
        <v>900007</v>
      </c>
      <c r="C46" s="20" t="s">
        <v>3</v>
      </c>
      <c r="D46" s="20"/>
      <c r="E46" s="20"/>
      <c r="F46" s="20"/>
      <c r="G46" s="20"/>
      <c r="H46" s="20"/>
      <c r="I46" s="15">
        <v>0</v>
      </c>
      <c r="J46" s="19">
        <v>0</v>
      </c>
      <c r="K46" s="12"/>
      <c r="L46" s="5"/>
    </row>
    <row r="47" spans="1:12" ht="12" customHeight="1" x14ac:dyDescent="0.2">
      <c r="A47" s="5"/>
      <c r="B47" s="30"/>
      <c r="C47" s="22" t="s">
        <v>44</v>
      </c>
      <c r="D47" s="22"/>
      <c r="E47" s="22"/>
      <c r="F47" s="22"/>
      <c r="G47" s="22"/>
      <c r="H47" s="22"/>
      <c r="I47" s="15">
        <v>0</v>
      </c>
      <c r="J47" s="19">
        <v>0</v>
      </c>
      <c r="K47" s="12"/>
      <c r="L47" s="5"/>
    </row>
    <row r="48" spans="1:12" ht="12" customHeight="1" x14ac:dyDescent="0.2">
      <c r="A48" s="5"/>
      <c r="B48" s="16">
        <v>2233</v>
      </c>
      <c r="C48" s="22" t="s">
        <v>45</v>
      </c>
      <c r="D48" s="22"/>
      <c r="E48" s="22"/>
      <c r="F48" s="22"/>
      <c r="G48" s="22"/>
      <c r="H48" s="22"/>
      <c r="I48" s="15">
        <v>0</v>
      </c>
      <c r="J48" s="19">
        <v>0</v>
      </c>
      <c r="K48" s="12"/>
      <c r="L48" s="5"/>
    </row>
    <row r="49" spans="1:12" ht="12" customHeight="1" x14ac:dyDescent="0.2">
      <c r="A49" s="5"/>
      <c r="B49" s="31">
        <v>2234</v>
      </c>
      <c r="C49" s="22" t="s">
        <v>46</v>
      </c>
      <c r="D49" s="22"/>
      <c r="E49" s="22"/>
      <c r="F49" s="22"/>
      <c r="G49" s="22"/>
      <c r="H49" s="22"/>
      <c r="I49" s="15">
        <v>0</v>
      </c>
      <c r="J49" s="19">
        <v>0</v>
      </c>
      <c r="K49" s="12"/>
      <c r="L49" s="5"/>
    </row>
    <row r="50" spans="1:12" ht="12" customHeight="1" x14ac:dyDescent="0.2">
      <c r="A50" s="5"/>
      <c r="B50" s="32">
        <v>4800</v>
      </c>
      <c r="C50" s="22" t="s">
        <v>47</v>
      </c>
      <c r="D50" s="22"/>
      <c r="E50" s="22"/>
      <c r="F50" s="22"/>
      <c r="G50" s="22"/>
      <c r="H50" s="22"/>
      <c r="I50" s="15">
        <v>0</v>
      </c>
      <c r="J50" s="19">
        <v>0</v>
      </c>
      <c r="K50" s="12"/>
      <c r="L50" s="5"/>
    </row>
    <row r="51" spans="1:12" ht="12" customHeight="1" x14ac:dyDescent="0.2">
      <c r="A51" s="5"/>
      <c r="B51" s="32">
        <v>900008</v>
      </c>
      <c r="C51" s="20" t="s">
        <v>4</v>
      </c>
      <c r="D51" s="20"/>
      <c r="E51" s="20"/>
      <c r="F51" s="20"/>
      <c r="G51" s="20"/>
      <c r="H51" s="20"/>
      <c r="I51" s="15">
        <v>35656915.270000003</v>
      </c>
      <c r="J51" s="23">
        <v>-174080877.03</v>
      </c>
      <c r="K51" s="12"/>
      <c r="L51" s="5"/>
    </row>
    <row r="52" spans="1:12" ht="12" customHeight="1" x14ac:dyDescent="0.2">
      <c r="A52" s="5"/>
      <c r="B52" s="31"/>
      <c r="C52" s="22" t="s">
        <v>48</v>
      </c>
      <c r="D52" s="22"/>
      <c r="E52" s="22"/>
      <c r="F52" s="22"/>
      <c r="G52" s="22"/>
      <c r="H52" s="22"/>
      <c r="I52" s="15">
        <v>0</v>
      </c>
      <c r="J52" s="19">
        <v>0</v>
      </c>
      <c r="K52" s="12"/>
      <c r="L52" s="5"/>
    </row>
    <row r="53" spans="1:12" ht="12" customHeight="1" x14ac:dyDescent="0.2">
      <c r="A53" s="5"/>
      <c r="B53" s="16">
        <v>2131</v>
      </c>
      <c r="C53" s="22" t="s">
        <v>45</v>
      </c>
      <c r="D53" s="22"/>
      <c r="E53" s="22"/>
      <c r="F53" s="22"/>
      <c r="G53" s="22"/>
      <c r="H53" s="22"/>
      <c r="I53" s="15">
        <v>0</v>
      </c>
      <c r="J53" s="19">
        <v>0</v>
      </c>
      <c r="K53" s="12"/>
      <c r="L53" s="5"/>
    </row>
    <row r="54" spans="1:12" ht="12" customHeight="1" x14ac:dyDescent="0.2">
      <c r="A54" s="5"/>
      <c r="B54" s="31">
        <v>2132</v>
      </c>
      <c r="C54" s="22" t="s">
        <v>46</v>
      </c>
      <c r="D54" s="22"/>
      <c r="E54" s="22"/>
      <c r="F54" s="22"/>
      <c r="G54" s="22"/>
      <c r="H54" s="22"/>
      <c r="I54" s="15">
        <v>0</v>
      </c>
      <c r="J54" s="19">
        <v>0</v>
      </c>
      <c r="K54" s="12"/>
      <c r="L54" s="5"/>
    </row>
    <row r="55" spans="1:12" ht="12" customHeight="1" x14ac:dyDescent="0.2">
      <c r="A55" s="5"/>
      <c r="B55" s="32">
        <v>4900</v>
      </c>
      <c r="C55" s="22" t="s">
        <v>49</v>
      </c>
      <c r="D55" s="22"/>
      <c r="E55" s="22"/>
      <c r="F55" s="22"/>
      <c r="G55" s="22"/>
      <c r="H55" s="22"/>
      <c r="I55" s="15">
        <v>35656915.270000003</v>
      </c>
      <c r="J55" s="23">
        <v>-174080877.03</v>
      </c>
      <c r="K55" s="12"/>
      <c r="L55" s="5"/>
    </row>
    <row r="56" spans="1:12" ht="12" customHeight="1" x14ac:dyDescent="0.2">
      <c r="A56" s="5"/>
      <c r="B56" s="13">
        <v>900009</v>
      </c>
      <c r="C56" s="9" t="s">
        <v>50</v>
      </c>
      <c r="D56" s="9"/>
      <c r="E56" s="9"/>
      <c r="F56" s="9"/>
      <c r="G56" s="9"/>
      <c r="H56" s="9"/>
      <c r="I56" s="6">
        <v>-35656915.270000003</v>
      </c>
      <c r="J56" s="14">
        <v>-174080877.03</v>
      </c>
      <c r="K56" s="12"/>
      <c r="L56" s="5"/>
    </row>
    <row r="57" spans="1:12" ht="12" customHeight="1" x14ac:dyDescent="0.2">
      <c r="A57" s="5"/>
      <c r="B57" s="13">
        <v>9000010</v>
      </c>
      <c r="C57" s="9" t="s">
        <v>51</v>
      </c>
      <c r="D57" s="9"/>
      <c r="E57" s="9"/>
      <c r="F57" s="9"/>
      <c r="G57" s="9"/>
      <c r="H57" s="9"/>
      <c r="I57" s="6">
        <v>158157615.05000001</v>
      </c>
      <c r="J57" s="33">
        <v>-16954863.760000002</v>
      </c>
      <c r="K57" s="12"/>
      <c r="L57" s="5"/>
    </row>
    <row r="58" spans="1:12" ht="12" x14ac:dyDescent="0.2">
      <c r="A58" s="5"/>
      <c r="B58" s="13">
        <v>9000011</v>
      </c>
      <c r="C58" s="9" t="s">
        <v>52</v>
      </c>
      <c r="D58" s="9"/>
      <c r="E58" s="9"/>
      <c r="F58" s="9"/>
      <c r="G58" s="9"/>
      <c r="H58" s="9"/>
      <c r="I58" s="6">
        <v>686697003.99000001</v>
      </c>
      <c r="J58" s="33">
        <v>703651867.75</v>
      </c>
      <c r="K58" s="12" t="s">
        <v>53</v>
      </c>
      <c r="L58" s="5"/>
    </row>
    <row r="59" spans="1:12" ht="12" x14ac:dyDescent="0.2">
      <c r="A59" s="5"/>
      <c r="B59" s="34">
        <v>9000012</v>
      </c>
      <c r="C59" s="35" t="s">
        <v>54</v>
      </c>
      <c r="D59" s="35"/>
      <c r="E59" s="35"/>
      <c r="F59" s="35"/>
      <c r="G59" s="35"/>
      <c r="H59" s="35"/>
      <c r="I59" s="36">
        <v>844854619.03999996</v>
      </c>
      <c r="J59" s="37">
        <v>686697003.99000001</v>
      </c>
      <c r="K59" s="38" t="s">
        <v>53</v>
      </c>
      <c r="L59" s="5"/>
    </row>
    <row r="60" spans="1:12" ht="11.25" customHeight="1" x14ac:dyDescent="0.2">
      <c r="A60" s="5"/>
      <c r="B60" s="53" t="s">
        <v>56</v>
      </c>
      <c r="C60" s="53"/>
      <c r="D60" s="53"/>
      <c r="E60" s="53"/>
      <c r="F60" s="53"/>
      <c r="G60" s="53"/>
      <c r="H60" s="53"/>
      <c r="I60" s="53"/>
      <c r="J60" s="53"/>
      <c r="K60" s="53"/>
      <c r="L60" s="5"/>
    </row>
    <row r="61" spans="1:12" ht="11.25" customHeight="1" x14ac:dyDescent="0.2">
      <c r="A61" s="5"/>
      <c r="B61" s="24"/>
      <c r="C61" s="24"/>
      <c r="D61" s="24"/>
      <c r="E61" s="24"/>
      <c r="F61" s="24"/>
      <c r="G61" s="24"/>
      <c r="H61" s="24"/>
      <c r="I61" s="40"/>
      <c r="J61" s="39"/>
      <c r="K61" s="24"/>
      <c r="L61" s="5"/>
    </row>
    <row r="62" spans="1:12" ht="11.25" customHeight="1" x14ac:dyDescent="0.2">
      <c r="A62" s="5"/>
      <c r="B62" s="24"/>
      <c r="C62" s="24"/>
      <c r="D62" s="24"/>
      <c r="E62" s="24"/>
      <c r="F62" s="24"/>
      <c r="G62" s="24"/>
      <c r="H62" s="24"/>
      <c r="I62" s="40"/>
      <c r="J62" s="39"/>
      <c r="K62" s="24"/>
      <c r="L62" s="5"/>
    </row>
    <row r="63" spans="1:12" ht="11.25" customHeight="1" x14ac:dyDescent="0.2">
      <c r="A63" s="5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5"/>
    </row>
    <row r="64" spans="1:12" ht="12" customHeight="1" x14ac:dyDescent="0.2">
      <c r="A64" s="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5"/>
    </row>
    <row r="65" spans="1:12" ht="42" customHeight="1" x14ac:dyDescent="0.2">
      <c r="A65" s="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5"/>
    </row>
    <row r="66" spans="1:12" ht="12" customHeight="1" x14ac:dyDescent="0.2">
      <c r="A66" s="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5"/>
    </row>
    <row r="67" spans="1:12" ht="12" customHeight="1" x14ac:dyDescent="0.2">
      <c r="A67" s="5"/>
      <c r="B67" s="47"/>
      <c r="C67" s="47"/>
      <c r="D67" s="48"/>
      <c r="E67" s="48"/>
      <c r="F67" s="49"/>
      <c r="G67" s="49"/>
      <c r="H67" s="49"/>
      <c r="I67" s="49"/>
      <c r="J67" s="28"/>
      <c r="K67" s="26"/>
      <c r="L67" s="5"/>
    </row>
    <row r="68" spans="1:12" ht="27" customHeight="1" x14ac:dyDescent="0.2">
      <c r="A68" s="5"/>
      <c r="B68" s="50"/>
      <c r="C68" s="50"/>
      <c r="D68" s="51"/>
      <c r="E68" s="51"/>
      <c r="F68" s="51"/>
      <c r="G68" s="51"/>
      <c r="H68" s="51"/>
      <c r="I68" s="51"/>
      <c r="J68" s="52"/>
      <c r="K68" s="52"/>
      <c r="L68" s="5"/>
    </row>
    <row r="69" spans="1:12" ht="12" customHeight="1" x14ac:dyDescent="0.2">
      <c r="A69" s="5"/>
      <c r="B69" s="47"/>
      <c r="C69" s="47"/>
      <c r="D69" s="48"/>
      <c r="E69" s="48"/>
      <c r="F69" s="49"/>
      <c r="G69" s="49"/>
      <c r="H69" s="49"/>
      <c r="I69" s="49"/>
      <c r="J69" s="49"/>
      <c r="K69" s="26"/>
      <c r="L69" s="5"/>
    </row>
    <row r="70" spans="1:12" ht="11.25" customHeight="1" x14ac:dyDescent="0.2">
      <c r="A70" s="5"/>
      <c r="B70" s="50"/>
      <c r="C70" s="50"/>
      <c r="D70" s="51"/>
      <c r="E70" s="51"/>
      <c r="F70" s="51"/>
      <c r="G70" s="51"/>
      <c r="H70" s="51"/>
      <c r="I70" s="51"/>
      <c r="J70" s="51"/>
      <c r="K70" s="29"/>
      <c r="L70" s="5"/>
    </row>
    <row r="71" spans="1:12" x14ac:dyDescent="0.2">
      <c r="A71" s="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5"/>
    </row>
    <row r="72" spans="1:12" x14ac:dyDescent="0.2">
      <c r="A72" s="5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5"/>
    </row>
    <row r="73" spans="1:12" x14ac:dyDescent="0.2">
      <c r="A73" s="5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5"/>
    </row>
    <row r="74" spans="1:12" x14ac:dyDescent="0.2">
      <c r="A74" s="5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5"/>
    </row>
    <row r="75" spans="1:12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</sheetData>
  <mergeCells count="20">
    <mergeCell ref="B70:C70"/>
    <mergeCell ref="D70:E70"/>
    <mergeCell ref="F70:H70"/>
    <mergeCell ref="I70:J70"/>
    <mergeCell ref="F68:G68"/>
    <mergeCell ref="H68:I68"/>
    <mergeCell ref="J68:K68"/>
    <mergeCell ref="B69:C69"/>
    <mergeCell ref="D69:E69"/>
    <mergeCell ref="F69:H69"/>
    <mergeCell ref="I69:J69"/>
    <mergeCell ref="B68:C68"/>
    <mergeCell ref="D68:E68"/>
    <mergeCell ref="C3:H3"/>
    <mergeCell ref="B2:K2"/>
    <mergeCell ref="B67:C67"/>
    <mergeCell ref="D67:E67"/>
    <mergeCell ref="F67:G67"/>
    <mergeCell ref="H67:I67"/>
    <mergeCell ref="B60:K60"/>
  </mergeCells>
  <dataValidations count="5">
    <dataValidation allowBlank="1" showInputMessage="1" showErrorMessage="1" prompt="Muestra el saldo de las cuentas acumulado al trimestre correspondiente al que se presenta." sqref="I3"/>
    <dataValidation allowBlank="1" showInputMessage="1" showErrorMessage="1" prompt="Muestra el saldo de las cuentas acumulado al trimestre correspondiente al que se presento en el ejercicio 2015." sqref="J3"/>
    <dataValidation allowBlank="1" showInputMessage="1" showErrorMessage="1" prompt="Corresponde al nombre o descripción de la cuenta de acuerdo al Plan de Cuentas emitido por el CONAC." sqref="C3"/>
    <dataValidation allowBlank="1" showInputMessage="1" showErrorMessage="1" prompt="Dato alfanumérico con el que se vincula este estado financiero con el documento denominado &quot;Notas a los Estados Financieros&quot;." sqref="K3"/>
    <dataValidation allowBlank="1" showInputMessage="1" showErrorMessage="1" prompt="Corresponde al número de cuenta al 4° nivel del Plan de Cuentas emitido por el CONAC (DOF 23/12/2015)." sqref="B3"/>
  </dataValidations>
  <printOptions horizontalCentered="1"/>
  <pageMargins left="0.74803149606299213" right="0.51181102362204722" top="0.78740157480314965" bottom="0.27559055118110237" header="0.31496062992125984" footer="0.31496062992125984"/>
  <pageSetup scale="1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Impresos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CDD. Dueñas Duran</dc:creator>
  <cp:lastModifiedBy>Gloria GB. Bermudez</cp:lastModifiedBy>
  <dcterms:created xsi:type="dcterms:W3CDTF">2017-07-11T19:00:41Z</dcterms:created>
  <dcterms:modified xsi:type="dcterms:W3CDTF">2017-08-14T16:17:31Z</dcterms:modified>
</cp:coreProperties>
</file>