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CUENTA PUBLICA\AVANCE FINANCIERO 2017\FORMATOS ASEG 2DO TRIM_2017\DISCIPLINA FINANCIERA\2do TRIM_17\"/>
    </mc:Choice>
  </mc:AlternateContent>
  <bookViews>
    <workbookView xWindow="0" yWindow="0" windowWidth="20490" windowHeight="859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E6" i="3"/>
  <c r="C6" i="3"/>
  <c r="B6" i="3"/>
  <c r="F44" i="3" l="1"/>
  <c r="E44" i="3"/>
  <c r="E56" i="3" s="1"/>
  <c r="C44" i="3"/>
  <c r="C59" i="3" s="1"/>
  <c r="B44" i="3"/>
  <c r="B59" i="3" s="1"/>
  <c r="E76" i="3"/>
  <c r="F76" i="3"/>
  <c r="F56" i="3" l="1"/>
  <c r="F78" i="3"/>
  <c r="E78" i="3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<sst xmlns="http://schemas.openxmlformats.org/spreadsheetml/2006/main" count="125" uniqueCount="122">
  <si>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</si>
  <si>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</si>
  <si>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</si>
  <si>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</si>
  <si>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</si>
  <si>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</si>
  <si>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</si>
  <si>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</si>
  <si>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</si>
  <si>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</si>
  <si>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</si>
  <si>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</si>
  <si>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</si>
  <si>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</si>
  <si>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</si>
  <si>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</si>
  <si>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</si>
  <si>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</si>
  <si>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</si>
  <si>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</si>
  <si>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</si>
  <si>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</si>
  <si>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</si>
  <si>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</si>
  <si>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</si>
  <si>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</si>
  <si>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</si>
  <si>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</si>
  <si>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</si>
  <si>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</si>
  <si>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</si>
  <si>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</si>
  <si>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</si>
  <si>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</si>
  <si>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</si>
  <si>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</si>
  <si>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</si>
  <si>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</si>
  <si>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</si>
  <si>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</si>
  <si>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</si>
  <si>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</si>
  <si>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</si>
  <si>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</si>
  <si>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</si>
  <si>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</si>
  <si>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</si>
  <si>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</si>
  <si>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</si>
  <si>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</si>
  <si>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</si>
  <si>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</si>
  <si>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</si>
  <si>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</si>
  <si>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</si>
  <si>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</si>
  <si>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</si>
  <si>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</si>
  <si>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</si>
  <si>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</si>
  <si>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</si>
  <si>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</si>
  <si>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</si>
  <si>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</si>
  <si>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</si>
  <si>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</si>
  <si>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</si>
  <si>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</si>
  <si>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</si>
  <si>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</si>
  <si>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</si>
  <si>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</si>
  <si>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</si>
  <si>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</si>
  <si>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</si>
  <si>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</si>
  <si>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</si>
  <si>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</si>
  <si>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</si>
  <si>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</si>
  <si>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</si>
  <si>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</si>
  <si>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</si>
  <si>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</si>
  <si>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</si>
  <si>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</si>
  <si>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</si>
  <si>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</si>
  <si>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</si>
  <si>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</si>
  <si>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</si>
  <si>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</si>
  <si>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</si>
  <si>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</si>
  <si>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</si>
  <si>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</si>
  <si>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</si>
  <si>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</si>
  <si>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</si>
  <si>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</si>
  <si>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</si>
  <si>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</si>
  <si>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</si>
  <si>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</si>
  <si>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</si>
  <si>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</si>
  <si>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</si>
  <si>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</si>
  <si>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</si>
  <si>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</si>
  <si>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</si>
  <si>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</si>
  <si>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</si>
  <si>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</si>
  <si>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</si>
  <si>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</si>
  <si>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</si>
  <si>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</si>
  <si>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</si>
  <si>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PODER JUDICIAL DEL ESTADO DE GUANAJUATO(a)
Estado de Situación Financiera Detallado - LDF
Al 30 de junio de 2017 y al 31 de diciembre de 2016 (b)
(PESOS)</t>
  </si>
  <si>
    <t>2017 (d)</t>
  </si>
  <si>
    <t>31 de diciembre de 2016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</si>
</sst>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3" fontId="2" fillId="0" borderId="0" xfId="2" applyFont="1"/>
    <xf numFmtId="43" fontId="2" fillId="0" borderId="0" xfId="0" applyNumberFormat="1" applyFont="1"/>
    <xf numFmtId="4" fontId="2" fillId="0" borderId="0" xfId="0" applyNumberFormat="1" applyFont="1"/>
    <xf numFmtId="0" fontId="2" fillId="0" borderId="5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2" workbookViewId="0">
      <selection activeCell="A38" sqref="A38"/>
    </sheetView>
  </sheetViews>
  <sheetFormatPr baseColWidth="10" defaultRowHeight="11.25" x14ac:dyDescent="0.2"/>
  <cols>
    <col min="1" max="1" width="65.83203125" style="18" customWidth="1"/>
    <col min="2" max="2" width="15" style="18" customWidth="1"/>
    <col min="3" max="3" width="15.1640625" style="18" customWidth="1"/>
    <col min="4" max="4" width="65.83203125" style="18" customWidth="1"/>
    <col min="5" max="5" width="15.6640625" style="18" customWidth="1"/>
    <col min="6" max="6" width="15.5" style="18" customWidth="1"/>
    <col min="7" max="7" width="15" style="18" bestFit="1" customWidth="1"/>
    <col min="8" max="16384" width="12" style="18"/>
  </cols>
  <sheetData>
    <row r="1" spans="1:8" ht="45.95" customHeight="1" x14ac:dyDescent="0.2">
      <c r="A1" s="27" t="s">
        <v>119</v>
      </c>
      <c r="B1" s="28"/>
      <c r="C1" s="28"/>
      <c r="D1" s="28"/>
      <c r="E1" s="28"/>
      <c r="F1" s="29"/>
    </row>
    <row r="2" spans="1:8" ht="33.75" x14ac:dyDescent="0.2">
      <c r="A2" s="1" t="s">
        <v>118</v>
      </c>
      <c r="B2" s="2" t="s">
        <v>120</v>
      </c>
      <c r="C2" s="2" t="s">
        <v>121</v>
      </c>
      <c r="D2" s="1" t="s">
        <v>118</v>
      </c>
      <c r="E2" s="2" t="s">
        <v>120</v>
      </c>
      <c r="F2" s="2" t="s">
        <v>121</v>
      </c>
    </row>
    <row r="3" spans="1:8" x14ac:dyDescent="0.2">
      <c r="A3" s="3"/>
      <c r="B3" s="4"/>
      <c r="C3" s="4"/>
      <c r="D3" s="5"/>
      <c r="E3" s="4"/>
      <c r="F3" s="4"/>
    </row>
    <row r="4" spans="1:8" x14ac:dyDescent="0.2">
      <c r="A4" s="6" t="s">
        <v>0</v>
      </c>
      <c r="B4" s="7"/>
      <c r="C4" s="7"/>
      <c r="D4" s="8" t="s">
        <v>1</v>
      </c>
      <c r="E4" s="7"/>
      <c r="F4" s="7"/>
    </row>
    <row r="5" spans="1:8" x14ac:dyDescent="0.2">
      <c r="A5" s="6" t="s">
        <v>2</v>
      </c>
      <c r="B5" s="9"/>
      <c r="C5" s="9"/>
      <c r="D5" s="8" t="s">
        <v>3</v>
      </c>
      <c r="E5" s="9"/>
      <c r="F5" s="9"/>
    </row>
    <row r="6" spans="1:8" x14ac:dyDescent="0.2">
      <c r="A6" s="3" t="s">
        <v>4</v>
      </c>
      <c r="B6" s="7">
        <f>SUM(B7:B13)</f>
        <v>844854619.03999996</v>
      </c>
      <c r="C6" s="7">
        <f>SUM(C7:C13)</f>
        <v>686697003.99000001</v>
      </c>
      <c r="D6" s="5" t="s">
        <v>5</v>
      </c>
      <c r="E6" s="7">
        <f>SUM(E7:E15)</f>
        <v>438535654.09999996</v>
      </c>
      <c r="F6" s="7">
        <f>SUM(F7:F15)</f>
        <v>447401815.49000001</v>
      </c>
      <c r="G6" s="22"/>
      <c r="H6" s="23"/>
    </row>
    <row r="7" spans="1:8" x14ac:dyDescent="0.2">
      <c r="A7" s="10" t="s">
        <v>6</v>
      </c>
      <c r="B7" s="9">
        <v>0</v>
      </c>
      <c r="C7" s="9">
        <v>0</v>
      </c>
      <c r="D7" s="11" t="s">
        <v>7</v>
      </c>
      <c r="E7" s="9">
        <v>855351.96</v>
      </c>
      <c r="F7" s="9">
        <v>3187220.31</v>
      </c>
    </row>
    <row r="8" spans="1:8" x14ac:dyDescent="0.2">
      <c r="A8" s="10" t="s">
        <v>8</v>
      </c>
      <c r="B8" s="9">
        <v>1442507.12</v>
      </c>
      <c r="C8" s="9">
        <v>8030148.1100000003</v>
      </c>
      <c r="D8" s="11" t="s">
        <v>9</v>
      </c>
      <c r="E8" s="9">
        <v>470957.66</v>
      </c>
      <c r="F8" s="9">
        <v>11078610.289999999</v>
      </c>
    </row>
    <row r="9" spans="1:8" x14ac:dyDescent="0.2">
      <c r="A9" s="10" t="s">
        <v>10</v>
      </c>
      <c r="B9" s="9">
        <v>36058.1</v>
      </c>
      <c r="C9" s="9">
        <v>258950.83</v>
      </c>
      <c r="D9" s="11" t="s">
        <v>11</v>
      </c>
      <c r="E9" s="9">
        <v>100972.72</v>
      </c>
      <c r="F9" s="9">
        <v>374620.83</v>
      </c>
    </row>
    <row r="10" spans="1:8" x14ac:dyDescent="0.2">
      <c r="A10" s="10" t="s">
        <v>12</v>
      </c>
      <c r="B10" s="9">
        <v>836543501.13999999</v>
      </c>
      <c r="C10" s="9">
        <v>674651103.05999994</v>
      </c>
      <c r="D10" s="11" t="s">
        <v>13</v>
      </c>
      <c r="E10" s="9">
        <v>0</v>
      </c>
      <c r="F10" s="9">
        <v>0</v>
      </c>
    </row>
    <row r="11" spans="1:8" x14ac:dyDescent="0.2">
      <c r="A11" s="10" t="s">
        <v>14</v>
      </c>
      <c r="B11" s="9">
        <v>0</v>
      </c>
      <c r="C11" s="9">
        <v>0</v>
      </c>
      <c r="D11" s="11" t="s">
        <v>15</v>
      </c>
      <c r="E11" s="9">
        <v>0</v>
      </c>
      <c r="F11" s="9">
        <v>0</v>
      </c>
    </row>
    <row r="12" spans="1:8" ht="22.5" x14ac:dyDescent="0.2">
      <c r="A12" s="10" t="s">
        <v>16</v>
      </c>
      <c r="B12" s="9">
        <v>6690509.7699999996</v>
      </c>
      <c r="C12" s="9">
        <v>3593997.57</v>
      </c>
      <c r="D12" s="11" t="s">
        <v>17</v>
      </c>
      <c r="E12" s="9">
        <v>0</v>
      </c>
      <c r="F12" s="9">
        <v>0</v>
      </c>
    </row>
    <row r="13" spans="1:8" x14ac:dyDescent="0.2">
      <c r="A13" s="10" t="s">
        <v>18</v>
      </c>
      <c r="B13" s="9">
        <v>142042.91</v>
      </c>
      <c r="C13" s="9">
        <v>162804.42000000001</v>
      </c>
      <c r="D13" s="11" t="s">
        <v>19</v>
      </c>
      <c r="E13" s="9">
        <v>17420326.93</v>
      </c>
      <c r="F13" s="9">
        <v>56119321.219999999</v>
      </c>
    </row>
    <row r="14" spans="1:8" x14ac:dyDescent="0.2">
      <c r="A14" s="3" t="s">
        <v>20</v>
      </c>
      <c r="B14" s="7">
        <f>SUM(B15:B21)</f>
        <v>1511763.5599999998</v>
      </c>
      <c r="C14" s="7">
        <f>SUM(C15:C21)</f>
        <v>6760848.5599999996</v>
      </c>
      <c r="D14" s="11" t="s">
        <v>21</v>
      </c>
      <c r="E14" s="9">
        <v>0</v>
      </c>
      <c r="F14" s="9">
        <v>0</v>
      </c>
    </row>
    <row r="15" spans="1:8" x14ac:dyDescent="0.2">
      <c r="A15" s="10" t="s">
        <v>22</v>
      </c>
      <c r="B15" s="9">
        <v>0</v>
      </c>
      <c r="C15" s="9">
        <v>0</v>
      </c>
      <c r="D15" s="11" t="s">
        <v>23</v>
      </c>
      <c r="E15" s="9">
        <v>419688044.82999998</v>
      </c>
      <c r="F15" s="9">
        <v>376642042.83999997</v>
      </c>
    </row>
    <row r="16" spans="1:8" x14ac:dyDescent="0.2">
      <c r="A16" s="10" t="s">
        <v>24</v>
      </c>
      <c r="B16" s="9">
        <v>0</v>
      </c>
      <c r="C16" s="9">
        <v>0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9">
        <v>109915.12</v>
      </c>
      <c r="C17" s="9">
        <v>6760848.5599999996</v>
      </c>
      <c r="D17" s="11" t="s">
        <v>27</v>
      </c>
      <c r="E17" s="9">
        <v>0</v>
      </c>
      <c r="F17" s="9">
        <v>0</v>
      </c>
    </row>
    <row r="18" spans="1:6" ht="13.5" customHeight="1" x14ac:dyDescent="0.2">
      <c r="A18" s="10" t="s">
        <v>28</v>
      </c>
      <c r="B18" s="9">
        <v>1129591.22</v>
      </c>
      <c r="C18" s="9">
        <v>0</v>
      </c>
      <c r="D18" s="11" t="s">
        <v>29</v>
      </c>
      <c r="E18" s="9">
        <v>0</v>
      </c>
      <c r="F18" s="9">
        <v>0</v>
      </c>
    </row>
    <row r="19" spans="1:6" x14ac:dyDescent="0.2">
      <c r="A19" s="10" t="s">
        <v>30</v>
      </c>
      <c r="B19" s="9">
        <v>181846.43</v>
      </c>
      <c r="C19" s="9">
        <v>0</v>
      </c>
      <c r="D19" s="11" t="s">
        <v>31</v>
      </c>
      <c r="E19" s="9">
        <v>0</v>
      </c>
      <c r="F19" s="9">
        <v>0</v>
      </c>
    </row>
    <row r="20" spans="1:6" x14ac:dyDescent="0.2">
      <c r="A20" s="10" t="s">
        <v>32</v>
      </c>
      <c r="B20" s="9">
        <v>0</v>
      </c>
      <c r="C20" s="9">
        <v>0</v>
      </c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9">
        <v>90410.79</v>
      </c>
      <c r="C21" s="9">
        <v>0</v>
      </c>
      <c r="D21" s="11" t="s">
        <v>35</v>
      </c>
      <c r="E21" s="9">
        <v>0</v>
      </c>
      <c r="F21" s="9">
        <v>0</v>
      </c>
    </row>
    <row r="22" spans="1:6" x14ac:dyDescent="0.2">
      <c r="A22" s="3" t="s">
        <v>36</v>
      </c>
      <c r="B22" s="7">
        <f>SUM(B23:B27)</f>
        <v>32407236.57</v>
      </c>
      <c r="C22" s="7">
        <f>SUM(C23:C27)</f>
        <v>5459516.0600000005</v>
      </c>
      <c r="D22" s="11" t="s">
        <v>37</v>
      </c>
      <c r="E22" s="9">
        <v>0</v>
      </c>
      <c r="F22" s="9">
        <v>0</v>
      </c>
    </row>
    <row r="23" spans="1:6" ht="22.5" x14ac:dyDescent="0.2">
      <c r="A23" s="10" t="s">
        <v>38</v>
      </c>
      <c r="B23" s="9">
        <v>50267</v>
      </c>
      <c r="C23" s="9">
        <v>95011.3</v>
      </c>
      <c r="D23" s="5" t="s">
        <v>39</v>
      </c>
      <c r="E23" s="9">
        <v>0</v>
      </c>
      <c r="F23" s="9">
        <v>0</v>
      </c>
    </row>
    <row r="24" spans="1:6" ht="22.5" x14ac:dyDescent="0.2">
      <c r="A24" s="10" t="s">
        <v>40</v>
      </c>
      <c r="B24" s="9">
        <v>3850788.93</v>
      </c>
      <c r="C24" s="9">
        <v>385572.86</v>
      </c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9">
        <v>0</v>
      </c>
      <c r="C25" s="9">
        <v>0</v>
      </c>
      <c r="D25" s="11" t="s">
        <v>43</v>
      </c>
      <c r="E25" s="9">
        <v>0</v>
      </c>
      <c r="F25" s="9">
        <v>0</v>
      </c>
    </row>
    <row r="26" spans="1:6" x14ac:dyDescent="0.2">
      <c r="A26" s="10" t="s">
        <v>44</v>
      </c>
      <c r="B26" s="9">
        <v>28506180.640000001</v>
      </c>
      <c r="C26" s="9">
        <v>4978931.9000000004</v>
      </c>
      <c r="D26" s="11" t="s">
        <v>45</v>
      </c>
      <c r="E26" s="9">
        <v>0</v>
      </c>
      <c r="F26" s="9">
        <v>0</v>
      </c>
    </row>
    <row r="27" spans="1:6" x14ac:dyDescent="0.2">
      <c r="A27" s="10" t="s">
        <v>46</v>
      </c>
      <c r="B27" s="9">
        <v>0</v>
      </c>
      <c r="C27" s="9">
        <v>0</v>
      </c>
      <c r="D27" s="11" t="s">
        <v>47</v>
      </c>
      <c r="E27" s="9">
        <v>0</v>
      </c>
      <c r="F27" s="9">
        <v>0</v>
      </c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29661.1</v>
      </c>
      <c r="F28" s="7">
        <f>SUM(F29:F34)</f>
        <v>29506.68</v>
      </c>
    </row>
    <row r="29" spans="1:6" x14ac:dyDescent="0.2">
      <c r="A29" s="10" t="s">
        <v>50</v>
      </c>
      <c r="B29" s="9">
        <v>0</v>
      </c>
      <c r="C29" s="9">
        <v>0</v>
      </c>
      <c r="D29" s="11" t="s">
        <v>51</v>
      </c>
      <c r="E29" s="9">
        <v>29661.1</v>
      </c>
      <c r="F29" s="9">
        <v>29506.68</v>
      </c>
    </row>
    <row r="30" spans="1:6" x14ac:dyDescent="0.2">
      <c r="A30" s="10" t="s">
        <v>52</v>
      </c>
      <c r="B30" s="9">
        <v>0</v>
      </c>
      <c r="C30" s="9">
        <v>0</v>
      </c>
      <c r="D30" s="11" t="s">
        <v>53</v>
      </c>
      <c r="E30" s="9">
        <v>0</v>
      </c>
      <c r="F30" s="9">
        <v>0</v>
      </c>
    </row>
    <row r="31" spans="1:6" x14ac:dyDescent="0.2">
      <c r="A31" s="10" t="s">
        <v>54</v>
      </c>
      <c r="B31" s="9">
        <v>0</v>
      </c>
      <c r="C31" s="9">
        <v>0</v>
      </c>
      <c r="D31" s="11" t="s">
        <v>55</v>
      </c>
      <c r="E31" s="9">
        <v>0</v>
      </c>
      <c r="F31" s="9">
        <v>0</v>
      </c>
    </row>
    <row r="32" spans="1:6" x14ac:dyDescent="0.2">
      <c r="A32" s="10" t="s">
        <v>56</v>
      </c>
      <c r="B32" s="9">
        <v>0</v>
      </c>
      <c r="C32" s="9">
        <v>0</v>
      </c>
      <c r="D32" s="11" t="s">
        <v>57</v>
      </c>
      <c r="E32" s="9">
        <v>0</v>
      </c>
      <c r="F32" s="9">
        <v>0</v>
      </c>
    </row>
    <row r="33" spans="1:8" x14ac:dyDescent="0.2">
      <c r="A33" s="10" t="s">
        <v>58</v>
      </c>
      <c r="B33" s="9">
        <v>0</v>
      </c>
      <c r="C33" s="9">
        <v>0</v>
      </c>
      <c r="D33" s="11" t="s">
        <v>59</v>
      </c>
      <c r="E33" s="9">
        <v>0</v>
      </c>
      <c r="F33" s="9">
        <v>0</v>
      </c>
    </row>
    <row r="34" spans="1:8" x14ac:dyDescent="0.2">
      <c r="A34" s="3" t="s">
        <v>60</v>
      </c>
      <c r="B34" s="9">
        <v>6553406.2599999998</v>
      </c>
      <c r="C34" s="9">
        <v>10775139.52</v>
      </c>
      <c r="D34" s="11" t="s">
        <v>61</v>
      </c>
      <c r="E34" s="9">
        <v>0</v>
      </c>
      <c r="F34" s="9">
        <v>0</v>
      </c>
    </row>
    <row r="35" spans="1:8" x14ac:dyDescent="0.2">
      <c r="A35" s="25" t="s">
        <v>62</v>
      </c>
      <c r="B35" s="26">
        <v>0</v>
      </c>
      <c r="C35" s="26">
        <v>0</v>
      </c>
      <c r="D35" s="5" t="s">
        <v>63</v>
      </c>
      <c r="E35" s="7">
        <f>SUM(E36:E38)</f>
        <v>0</v>
      </c>
      <c r="F35" s="7">
        <f>SUM(F36:F38)</f>
        <v>0</v>
      </c>
    </row>
    <row r="36" spans="1:8" ht="22.5" x14ac:dyDescent="0.2">
      <c r="A36" s="10" t="s">
        <v>64</v>
      </c>
      <c r="B36" s="9">
        <v>0</v>
      </c>
      <c r="C36" s="9">
        <v>0</v>
      </c>
      <c r="D36" s="11" t="s">
        <v>65</v>
      </c>
      <c r="E36" s="9">
        <v>0</v>
      </c>
      <c r="F36" s="9">
        <v>0</v>
      </c>
    </row>
    <row r="37" spans="1:8" x14ac:dyDescent="0.2">
      <c r="A37" s="10" t="s">
        <v>66</v>
      </c>
      <c r="B37" s="9">
        <v>0</v>
      </c>
      <c r="C37" s="9">
        <v>0</v>
      </c>
      <c r="D37" s="11" t="s">
        <v>67</v>
      </c>
      <c r="E37" s="9">
        <v>0</v>
      </c>
      <c r="F37" s="9">
        <v>0</v>
      </c>
    </row>
    <row r="38" spans="1:8" x14ac:dyDescent="0.2">
      <c r="A38" s="25" t="s">
        <v>68</v>
      </c>
      <c r="B38" s="26">
        <v>0</v>
      </c>
      <c r="C38" s="26">
        <v>0</v>
      </c>
      <c r="D38" s="11" t="s">
        <v>69</v>
      </c>
      <c r="E38" s="9">
        <v>0</v>
      </c>
      <c r="F38" s="9">
        <v>0</v>
      </c>
    </row>
    <row r="39" spans="1:8" x14ac:dyDescent="0.2">
      <c r="A39" s="10" t="s">
        <v>70</v>
      </c>
      <c r="B39" s="9">
        <v>0</v>
      </c>
      <c r="C39" s="9">
        <v>0</v>
      </c>
      <c r="D39" s="5" t="s">
        <v>71</v>
      </c>
      <c r="E39" s="7">
        <f>SUM(E40:E42)</f>
        <v>0</v>
      </c>
      <c r="F39" s="7">
        <f>SUM(F40:F42)</f>
        <v>0</v>
      </c>
    </row>
    <row r="40" spans="1:8" x14ac:dyDescent="0.2">
      <c r="A40" s="10" t="s">
        <v>72</v>
      </c>
      <c r="B40" s="9">
        <v>0</v>
      </c>
      <c r="C40" s="9">
        <v>0</v>
      </c>
      <c r="D40" s="11" t="s">
        <v>73</v>
      </c>
      <c r="E40" s="9">
        <v>0</v>
      </c>
      <c r="F40" s="9">
        <v>0</v>
      </c>
    </row>
    <row r="41" spans="1:8" ht="22.5" x14ac:dyDescent="0.2">
      <c r="A41" s="10" t="s">
        <v>74</v>
      </c>
      <c r="B41" s="9">
        <v>0</v>
      </c>
      <c r="C41" s="9">
        <v>0</v>
      </c>
      <c r="D41" s="11" t="s">
        <v>75</v>
      </c>
      <c r="E41" s="9">
        <v>0</v>
      </c>
      <c r="F41" s="9">
        <v>0</v>
      </c>
    </row>
    <row r="42" spans="1:8" x14ac:dyDescent="0.2">
      <c r="A42" s="10" t="s">
        <v>76</v>
      </c>
      <c r="B42" s="9">
        <v>0</v>
      </c>
      <c r="C42" s="9">
        <v>0</v>
      </c>
      <c r="D42" s="11" t="s">
        <v>77</v>
      </c>
      <c r="E42" s="9">
        <v>0</v>
      </c>
      <c r="F42" s="9">
        <v>0</v>
      </c>
    </row>
    <row r="43" spans="1:8" x14ac:dyDescent="0.2">
      <c r="A43" s="3"/>
      <c r="B43" s="9"/>
      <c r="C43" s="9"/>
      <c r="D43" s="5"/>
      <c r="E43" s="9"/>
      <c r="F43" s="9"/>
    </row>
    <row r="44" spans="1:8" x14ac:dyDescent="0.2">
      <c r="A44" s="6" t="s">
        <v>78</v>
      </c>
      <c r="B44" s="7">
        <f>B6+B14+B22+B28+B34+B35+B38</f>
        <v>885327025.42999995</v>
      </c>
      <c r="C44" s="7">
        <f>C6+C14+C22+C28+C34+C35+C38</f>
        <v>709692508.12999988</v>
      </c>
      <c r="D44" s="8" t="s">
        <v>79</v>
      </c>
      <c r="E44" s="7">
        <f>E6+E16+E20+E23+E24+E28+E35+E39</f>
        <v>438565315.19999999</v>
      </c>
      <c r="F44" s="7">
        <f>F6+F16+F20+F23+F24+F28+F35+F39</f>
        <v>447431322.17000002</v>
      </c>
      <c r="H44" s="24"/>
    </row>
    <row r="45" spans="1:8" x14ac:dyDescent="0.2">
      <c r="A45" s="6"/>
      <c r="B45" s="9"/>
      <c r="C45" s="9"/>
      <c r="D45" s="8"/>
      <c r="E45" s="9"/>
      <c r="F45" s="9"/>
    </row>
    <row r="46" spans="1:8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8" x14ac:dyDescent="0.2">
      <c r="A47" s="13" t="s">
        <v>82</v>
      </c>
      <c r="B47" s="9">
        <v>0</v>
      </c>
      <c r="C47" s="9">
        <v>0</v>
      </c>
      <c r="D47" s="5" t="s">
        <v>83</v>
      </c>
      <c r="E47" s="9">
        <v>0</v>
      </c>
      <c r="F47" s="9">
        <v>0</v>
      </c>
    </row>
    <row r="48" spans="1:8" x14ac:dyDescent="0.2">
      <c r="A48" s="13" t="s">
        <v>84</v>
      </c>
      <c r="B48" s="9">
        <v>670652</v>
      </c>
      <c r="C48" s="9">
        <v>628192</v>
      </c>
      <c r="D48" s="5" t="s">
        <v>85</v>
      </c>
      <c r="E48" s="9">
        <v>1307900.17</v>
      </c>
      <c r="F48" s="9">
        <v>2055408.63</v>
      </c>
    </row>
    <row r="49" spans="1:6" x14ac:dyDescent="0.2">
      <c r="A49" s="13" t="s">
        <v>86</v>
      </c>
      <c r="B49" s="9">
        <v>1622005673.6800001</v>
      </c>
      <c r="C49" s="9">
        <v>1599411245.8</v>
      </c>
      <c r="D49" s="5" t="s">
        <v>87</v>
      </c>
      <c r="E49" s="9">
        <v>0</v>
      </c>
      <c r="F49" s="9">
        <v>0</v>
      </c>
    </row>
    <row r="50" spans="1:6" x14ac:dyDescent="0.2">
      <c r="A50" s="13" t="s">
        <v>88</v>
      </c>
      <c r="B50" s="9">
        <v>445617314.31999999</v>
      </c>
      <c r="C50" s="9">
        <v>431760025.14999998</v>
      </c>
      <c r="D50" s="5" t="s">
        <v>89</v>
      </c>
      <c r="E50" s="9">
        <v>0</v>
      </c>
      <c r="F50" s="9">
        <v>0</v>
      </c>
    </row>
    <row r="51" spans="1:6" ht="12.75" customHeight="1" x14ac:dyDescent="0.2">
      <c r="A51" s="13" t="s">
        <v>90</v>
      </c>
      <c r="B51" s="9">
        <v>24682249.379999999</v>
      </c>
      <c r="C51" s="9">
        <v>24045300.620000001</v>
      </c>
      <c r="D51" s="5" t="s">
        <v>91</v>
      </c>
      <c r="E51" s="9">
        <v>0</v>
      </c>
      <c r="F51" s="9">
        <v>0</v>
      </c>
    </row>
    <row r="52" spans="1:6" x14ac:dyDescent="0.2">
      <c r="A52" s="13" t="s">
        <v>92</v>
      </c>
      <c r="B52" s="9">
        <v>-544040496.22000003</v>
      </c>
      <c r="C52" s="9">
        <v>-488928625.81999999</v>
      </c>
      <c r="D52" s="5" t="s">
        <v>93</v>
      </c>
      <c r="E52" s="9">
        <v>709278021.65999997</v>
      </c>
      <c r="F52" s="9">
        <v>716380610.02999997</v>
      </c>
    </row>
    <row r="53" spans="1:6" x14ac:dyDescent="0.2">
      <c r="A53" s="13" t="s">
        <v>94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95</v>
      </c>
      <c r="B54" s="9">
        <v>0</v>
      </c>
      <c r="C54" s="9">
        <v>0</v>
      </c>
      <c r="D54" s="8" t="s">
        <v>96</v>
      </c>
      <c r="E54" s="7">
        <f>SUM(E47:E52)</f>
        <v>710585921.82999992</v>
      </c>
      <c r="F54" s="7">
        <f>SUM(F47:F52)</f>
        <v>718436018.65999997</v>
      </c>
    </row>
    <row r="55" spans="1:6" x14ac:dyDescent="0.2">
      <c r="A55" s="13" t="s">
        <v>97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1149151237.03</v>
      </c>
      <c r="F56" s="7">
        <f>F44+F54</f>
        <v>1165867340.8299999</v>
      </c>
    </row>
    <row r="57" spans="1:6" x14ac:dyDescent="0.2">
      <c r="A57" s="12" t="s">
        <v>99</v>
      </c>
      <c r="B57" s="7">
        <f>SUM(B47:B55)</f>
        <v>1548935393.1600001</v>
      </c>
      <c r="C57" s="7">
        <f>SUM(C47:C55)</f>
        <v>1566916137.7499998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2434262418.5900002</v>
      </c>
      <c r="C59" s="7">
        <f>C44+C57</f>
        <v>2276608645.8799996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1112993161.72</v>
      </c>
      <c r="F60" s="7">
        <f>SUM(F61:F63)</f>
        <v>1110145434.4200001</v>
      </c>
    </row>
    <row r="61" spans="1:6" x14ac:dyDescent="0.2">
      <c r="A61" s="13"/>
      <c r="B61" s="9"/>
      <c r="C61" s="9"/>
      <c r="D61" s="5" t="s">
        <v>103</v>
      </c>
      <c r="E61" s="9">
        <v>1096582005.6700001</v>
      </c>
      <c r="F61" s="9">
        <v>1096582005.6700001</v>
      </c>
    </row>
    <row r="62" spans="1:6" x14ac:dyDescent="0.2">
      <c r="A62" s="13"/>
      <c r="B62" s="9"/>
      <c r="C62" s="9"/>
      <c r="D62" s="5" t="s">
        <v>104</v>
      </c>
      <c r="E62" s="9">
        <v>16411156.050000001</v>
      </c>
      <c r="F62" s="9">
        <v>13563428.75</v>
      </c>
    </row>
    <row r="63" spans="1:6" x14ac:dyDescent="0.2">
      <c r="A63" s="13"/>
      <c r="B63" s="9"/>
      <c r="C63" s="9"/>
      <c r="D63" s="5" t="s">
        <v>105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172118019.84000003</v>
      </c>
      <c r="F65" s="7">
        <f>SUM(F66:F70)</f>
        <v>595870.62999999523</v>
      </c>
    </row>
    <row r="66" spans="1:6" x14ac:dyDescent="0.2">
      <c r="A66" s="13"/>
      <c r="B66" s="9"/>
      <c r="C66" s="9"/>
      <c r="D66" s="5" t="s">
        <v>107</v>
      </c>
      <c r="E66" s="9">
        <v>172073878.34</v>
      </c>
      <c r="F66" s="9">
        <v>-142256101.08000001</v>
      </c>
    </row>
    <row r="67" spans="1:6" x14ac:dyDescent="0.2">
      <c r="A67" s="13"/>
      <c r="B67" s="9"/>
      <c r="C67" s="9"/>
      <c r="D67" s="5" t="s">
        <v>108</v>
      </c>
      <c r="E67" s="9">
        <v>417985089.75999999</v>
      </c>
      <c r="F67" s="9">
        <v>560792919.97000003</v>
      </c>
    </row>
    <row r="68" spans="1:6" x14ac:dyDescent="0.2">
      <c r="A68" s="13"/>
      <c r="B68" s="9"/>
      <c r="C68" s="9"/>
      <c r="D68" s="5" t="s">
        <v>109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110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111</v>
      </c>
      <c r="E70" s="9">
        <v>-417940948.25999999</v>
      </c>
      <c r="F70" s="9">
        <v>-417940948.25999999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114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1285111181.5599999</v>
      </c>
      <c r="F76" s="7">
        <f>F60+F65+F72</f>
        <v>1110741305.0500002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2434262418.5900002</v>
      </c>
      <c r="F78" s="7">
        <f>F56+F76</f>
        <v>2276608645.8800001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1.6929133858267718" right="0.70866141732283472" top="0.55118110236220474" bottom="0.55118110236220474" header="0.31496062992125984" footer="0.31496062992125984"/>
  <pageSetup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cp:lastPrinted>2017-07-07T17:10:46Z</cp:lastPrinted>
  <dcterms:created xsi:type="dcterms:W3CDTF">2017-01-11T17:17:46Z</dcterms:created>
  <dcterms:modified xsi:type="dcterms:W3CDTF">2017-07-07T17:27:32Z</dcterms:modified>
</cp:coreProperties>
</file>