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5ZuCgw2FQ8g5U/PjmGeyRzWzWxKdK1R0uEurqjSDURh0bXDs0+ORaKnr299ZoLSd7OFKsAhArXBrtcmmn1KIaA==" workbookSaltValue="So3Q3lvR8HB74sjHkpT+Lw==" workbookSpinCount="100000" lockStructure="1"/>
  <bookViews>
    <workbookView xWindow="0" yWindow="60" windowWidth="20730" windowHeight="9675"/>
  </bookViews>
  <sheets>
    <sheet name="1-EAIE_GTO_PJEG_03_17" sheetId="1" r:id="rId1"/>
  </sheets>
  <definedNames>
    <definedName name="_xlnm.Print_Area" localSheetId="0">'1-EAIE_GTO_PJEG_03_17'!$A$1:$H$36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H21" i="1" l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B18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B9" i="1"/>
  <c r="C8" i="1"/>
  <c r="B8" i="1"/>
  <c r="G3" i="1"/>
  <c r="F3" i="1"/>
  <c r="D3" i="1"/>
  <c r="B3" i="1"/>
</calcChain>
</file>

<file path=xl/sharedStrings.xml><?xml version="1.0" encoding="utf-8"?>
<sst xmlns="http://schemas.openxmlformats.org/spreadsheetml/2006/main" count="70" uniqueCount="36">
  <si>
    <t>PODER JUDICIAL DEL ESTADO DE GUANAJUATO
ESTADO ANALÍTICO DE INGRESOS ECONOMICA
DEL 1 DE ENERO AL 30 DE SEPTIEMBRE DE 2017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</si>
  <si>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</si>
  <si>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</si>
  <si>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</si>
  <si>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</si>
  <si>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</si>
  <si>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</si>
  <si>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</si>
  <si>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</si>
  <si>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**   Economico</t>
  </si>
  <si>
    <t>*    10 Impuestos</t>
  </si>
  <si>
    <t>*    20 Cuotas y Aportaciones de segurid</t>
  </si>
  <si>
    <t>*    30 Contribuciones de mejoras</t>
  </si>
  <si>
    <t>*    40 Derechos</t>
  </si>
  <si>
    <t>*    50 Productos</t>
  </si>
  <si>
    <t xml:space="preserve">     51 Productos de tipo corriente</t>
  </si>
  <si>
    <t xml:space="preserve">     52 Productos de capital</t>
  </si>
  <si>
    <t>*    60 Aprovechamientos</t>
  </si>
  <si>
    <t xml:space="preserve">     61 Aprovechamientos de tipo corrien</t>
  </si>
  <si>
    <t xml:space="preserve">     62 Aprovechamientos de capital</t>
  </si>
  <si>
    <t>*    70 Ingresos por ventas de bienes y</t>
  </si>
  <si>
    <t>*    80 Participaciones y Aportaciones</t>
  </si>
  <si>
    <t>*    90 Transferencias, Asignaciones, Su</t>
  </si>
  <si>
    <t>*    00 Ingresos deriv de Financiamiento</t>
  </si>
  <si>
    <t>**** Economico</t>
  </si>
  <si>
    <t>***  1 Ingresos</t>
  </si>
  <si>
    <t>**   1.1 Ingresos Corrientes</t>
  </si>
  <si>
    <t>*    1.1.4 Derechos, Productos y Aprovec</t>
  </si>
  <si>
    <t>*    1.1.6 Venta de Bienes y Servicios</t>
  </si>
  <si>
    <t>*    1.1.8 Transferencias, Asignaciones</t>
  </si>
  <si>
    <t>**   1.2 Ingresos de Capital</t>
  </si>
  <si>
    <t>*    1.2.4 Transferencias, Asignaciones</t>
  </si>
  <si>
    <t>**   3.2 Aplicaciones Financieras</t>
  </si>
  <si>
    <t>*    3.2.3 Disminución de Patrimonio</t>
  </si>
  <si>
    <t>Bajo protesta de decir verdad declaramos que los Estados Financieros y sus notas, son razonablemente correctos y son responsabilidad del emisor.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</si>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</sst>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0" xfId="0" applyFont="1"/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5" fillId="0" borderId="5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4" fontId="0" fillId="0" borderId="5" xfId="0" applyNumberFormat="1" applyFill="1" applyBorder="1"/>
    <xf numFmtId="49" fontId="5" fillId="0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3" fontId="0" fillId="0" borderId="0" xfId="1" applyFont="1"/>
    <xf numFmtId="0" fontId="3" fillId="2" borderId="3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4" fontId="0" fillId="0" borderId="6" xfId="0" applyNumberFormat="1" applyFill="1" applyBorder="1"/>
    <xf numFmtId="164" fontId="6" fillId="0" borderId="3" xfId="0" applyNumberFormat="1" applyFont="1" applyFill="1" applyBorder="1"/>
    <xf numFmtId="165" fontId="0" fillId="0" borderId="5" xfId="0" applyNumberFormat="1" applyFont="1" applyFill="1" applyBorder="1"/>
    <xf numFmtId="164" fontId="0" fillId="0" borderId="5" xfId="0" applyNumberFormat="1" applyFont="1" applyFill="1" applyBorder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left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218960</xdr:colOff>
      <xdr:row>0</xdr:row>
      <xdr:rowOff>0</xdr:rowOff>
    </xdr:from>
    <xdr:to>
      <xdr:col>0</xdr:col>
      <xdr:colOff>1933460</xdr:colOff>
      <xdr:row>0</xdr:row>
      <xdr:rowOff>571500</xdr:rowOff>
    </xdr:to>
    <xdr:pic>
      <xdr:nvPicPr>
        <xdr:cNvPr id="2" name="3 Imagen" descr="http://www.poderjudicial-gto.gob.mx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960" y="0"/>
          <a:ext cx="1714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43792</xdr:colOff>
      <xdr:row>32</xdr:row>
      <xdr:rowOff>32844</xdr:rowOff>
    </xdr:from>
    <xdr:to>
      <xdr:col>7</xdr:col>
      <xdr:colOff>1083878</xdr:colOff>
      <xdr:row>35</xdr:row>
      <xdr:rowOff>158530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4" t="66827" r="9751" b="25967"/>
        <a:stretch/>
      </xdr:blipFill>
      <xdr:spPr>
        <a:xfrm>
          <a:off x="43792" y="7017844"/>
          <a:ext cx="10357069" cy="6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87" zoomScaleNormal="100" zoomScaleSheetLayoutView="87" workbookViewId="0">
      <selection activeCell="E14" sqref="E14"/>
    </sheetView>
  </sheetViews>
  <sheetFormatPr baseColWidth="10" defaultRowHeight="15" x14ac:dyDescent="0.25"/>
  <cols>
    <col min="1" max="1" width="36.28515625" style="1" bestFit="1" customWidth="1"/>
    <col min="2" max="2" width="17.140625" style="1" bestFit="1" customWidth="1"/>
    <col min="3" max="3" width="17.5703125" style="1" customWidth="1"/>
    <col min="4" max="4" width="17.140625" style="1" bestFit="1" customWidth="1"/>
    <col min="5" max="6" width="16.85546875" style="1" bestFit="1" customWidth="1"/>
    <col min="7" max="7" width="17.85546875" style="1" bestFit="1" customWidth="1"/>
    <col min="8" max="8" width="16.85546875" style="1" bestFit="1" customWidth="1"/>
    <col min="9" max="16384" width="11.42578125" style="1"/>
  </cols>
  <sheetData>
    <row r="1" spans="1:8" ht="47.2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</row>
    <row r="2" spans="1:8" ht="39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19">
        <f>1584486508+B$41</f>
        <v>1602041508</v>
      </c>
      <c r="C3" s="19">
        <f>238592819.88+C41</f>
        <v>251383507.91999999</v>
      </c>
      <c r="D3" s="19">
        <f>1823079327.88+D41</f>
        <v>1853425015.9200001</v>
      </c>
      <c r="E3" s="19">
        <v>1265273308.78</v>
      </c>
      <c r="F3" s="19">
        <f>1235639308.46+F41</f>
        <v>1265526288.78</v>
      </c>
      <c r="G3" s="19">
        <f>-348847199.54+G41</f>
        <v>-336515219.22000003</v>
      </c>
      <c r="H3" s="19">
        <v>101047404.78</v>
      </c>
    </row>
    <row r="4" spans="1:8" ht="15.75" x14ac:dyDescent="0.3">
      <c r="A4" s="7" t="s">
        <v>10</v>
      </c>
      <c r="B4" s="20">
        <v>0</v>
      </c>
      <c r="C4" s="20">
        <v>0</v>
      </c>
      <c r="D4" s="20">
        <v>0</v>
      </c>
      <c r="E4" s="21">
        <v>0</v>
      </c>
      <c r="F4" s="20">
        <v>0</v>
      </c>
      <c r="G4" s="21">
        <v>0</v>
      </c>
      <c r="H4" s="21">
        <v>0</v>
      </c>
    </row>
    <row r="5" spans="1:8" ht="15.75" x14ac:dyDescent="0.3">
      <c r="A5" s="7" t="s">
        <v>11</v>
      </c>
      <c r="B5" s="20">
        <v>0</v>
      </c>
      <c r="C5" s="20">
        <v>0</v>
      </c>
      <c r="D5" s="20">
        <v>0</v>
      </c>
      <c r="E5" s="21">
        <v>0</v>
      </c>
      <c r="F5" s="20">
        <v>0</v>
      </c>
      <c r="G5" s="21">
        <v>0</v>
      </c>
      <c r="H5" s="21">
        <v>0</v>
      </c>
    </row>
    <row r="6" spans="1:8" ht="15.75" x14ac:dyDescent="0.3">
      <c r="A6" s="7" t="s">
        <v>12</v>
      </c>
      <c r="B6" s="20">
        <v>0</v>
      </c>
      <c r="C6" s="20">
        <v>0</v>
      </c>
      <c r="D6" s="20">
        <v>0</v>
      </c>
      <c r="E6" s="21">
        <v>0</v>
      </c>
      <c r="F6" s="20">
        <v>0</v>
      </c>
      <c r="G6" s="21">
        <v>0</v>
      </c>
      <c r="H6" s="21">
        <v>0</v>
      </c>
    </row>
    <row r="7" spans="1:8" ht="15.75" x14ac:dyDescent="0.3">
      <c r="A7" s="7" t="s">
        <v>13</v>
      </c>
      <c r="B7" s="20">
        <v>0</v>
      </c>
      <c r="C7" s="20">
        <v>0</v>
      </c>
      <c r="D7" s="20">
        <v>0</v>
      </c>
      <c r="E7" s="21">
        <v>0</v>
      </c>
      <c r="F7" s="20">
        <v>0</v>
      </c>
      <c r="G7" s="21">
        <v>0</v>
      </c>
      <c r="H7" s="21">
        <v>0</v>
      </c>
    </row>
    <row r="8" spans="1:8" ht="15.75" x14ac:dyDescent="0.3">
      <c r="A8" s="7" t="s">
        <v>14</v>
      </c>
      <c r="B8" s="21">
        <f>3620000+B46</f>
        <v>18320000</v>
      </c>
      <c r="C8" s="21">
        <f>23907178.56+C46</f>
        <v>35281996.420000002</v>
      </c>
      <c r="D8" s="21">
        <v>53601996.420000002</v>
      </c>
      <c r="E8" s="21">
        <v>53319775.149999999</v>
      </c>
      <c r="F8" s="21">
        <v>53572755.149999999</v>
      </c>
      <c r="G8" s="21">
        <v>35252755.149999999</v>
      </c>
      <c r="H8" s="21">
        <v>35252755.149999999</v>
      </c>
    </row>
    <row r="9" spans="1:8" ht="15.75" x14ac:dyDescent="0.3">
      <c r="A9" s="7" t="s">
        <v>15</v>
      </c>
      <c r="B9" s="21">
        <f>3620000+B47</f>
        <v>18320000</v>
      </c>
      <c r="C9" s="21">
        <v>35281996.420000002</v>
      </c>
      <c r="D9" s="21">
        <v>53601996.420000002</v>
      </c>
      <c r="E9" s="21">
        <v>53319775.149999999</v>
      </c>
      <c r="F9" s="21">
        <v>53572755.149999999</v>
      </c>
      <c r="G9" s="21">
        <v>35252755.149999999</v>
      </c>
      <c r="H9" s="21">
        <v>35252755.149999999</v>
      </c>
    </row>
    <row r="10" spans="1:8" ht="15.75" x14ac:dyDescent="0.3">
      <c r="A10" s="7" t="s">
        <v>16</v>
      </c>
      <c r="B10" s="20">
        <v>0</v>
      </c>
      <c r="C10" s="20">
        <v>0</v>
      </c>
      <c r="D10" s="20">
        <v>0</v>
      </c>
      <c r="E10" s="21">
        <v>0</v>
      </c>
      <c r="F10" s="20">
        <v>0</v>
      </c>
      <c r="G10" s="21">
        <v>0</v>
      </c>
      <c r="H10" s="21">
        <v>0</v>
      </c>
    </row>
    <row r="11" spans="1:8" ht="15.75" x14ac:dyDescent="0.3">
      <c r="A11" s="7" t="s">
        <v>17</v>
      </c>
      <c r="B11" s="21">
        <f>B49</f>
        <v>2855000</v>
      </c>
      <c r="C11" s="21">
        <f t="shared" ref="C11:H12" si="0">C49</f>
        <v>1415870.18</v>
      </c>
      <c r="D11" s="21">
        <f t="shared" si="0"/>
        <v>4270870.18</v>
      </c>
      <c r="E11" s="21">
        <f t="shared" si="0"/>
        <v>3812162.46</v>
      </c>
      <c r="F11" s="21">
        <f t="shared" si="0"/>
        <v>3812162.46</v>
      </c>
      <c r="G11" s="21">
        <f t="shared" si="0"/>
        <v>957162.46</v>
      </c>
      <c r="H11" s="21">
        <f t="shared" si="0"/>
        <v>957162.46</v>
      </c>
    </row>
    <row r="12" spans="1:8" ht="15.75" x14ac:dyDescent="0.3">
      <c r="A12" s="7" t="s">
        <v>18</v>
      </c>
      <c r="B12" s="21">
        <f>B50</f>
        <v>2855000</v>
      </c>
      <c r="C12" s="21">
        <f t="shared" si="0"/>
        <v>1415870.18</v>
      </c>
      <c r="D12" s="21">
        <f t="shared" si="0"/>
        <v>4270870.18</v>
      </c>
      <c r="E12" s="21">
        <f t="shared" si="0"/>
        <v>3812162.46</v>
      </c>
      <c r="F12" s="21">
        <f t="shared" si="0"/>
        <v>3812162.46</v>
      </c>
      <c r="G12" s="21">
        <f t="shared" si="0"/>
        <v>957162.46</v>
      </c>
      <c r="H12" s="21">
        <f t="shared" si="0"/>
        <v>957162.46</v>
      </c>
    </row>
    <row r="13" spans="1:8" ht="15.75" x14ac:dyDescent="0.3">
      <c r="A13" s="7" t="s">
        <v>19</v>
      </c>
      <c r="B13" s="20">
        <v>0</v>
      </c>
      <c r="C13" s="20">
        <v>0</v>
      </c>
      <c r="D13" s="20">
        <v>0</v>
      </c>
      <c r="E13" s="21">
        <v>0</v>
      </c>
      <c r="F13" s="20">
        <v>0</v>
      </c>
      <c r="G13" s="21">
        <v>0</v>
      </c>
      <c r="H13" s="21">
        <v>0</v>
      </c>
    </row>
    <row r="14" spans="1:8" ht="15.75" x14ac:dyDescent="0.3">
      <c r="A14" s="7" t="s">
        <v>20</v>
      </c>
      <c r="B14" s="20">
        <v>0</v>
      </c>
      <c r="C14" s="20">
        <v>0</v>
      </c>
      <c r="D14" s="20">
        <v>0</v>
      </c>
      <c r="E14" s="21">
        <v>0</v>
      </c>
      <c r="F14" s="20">
        <v>0</v>
      </c>
      <c r="G14" s="21">
        <v>0</v>
      </c>
      <c r="H14" s="21">
        <v>0</v>
      </c>
    </row>
    <row r="15" spans="1:8" ht="15.75" x14ac:dyDescent="0.3">
      <c r="A15" s="7" t="s">
        <v>21</v>
      </c>
      <c r="B15" s="20">
        <v>0</v>
      </c>
      <c r="C15" s="20">
        <v>0</v>
      </c>
      <c r="D15" s="20">
        <v>0</v>
      </c>
      <c r="E15" s="21">
        <v>0</v>
      </c>
      <c r="F15" s="20">
        <v>0</v>
      </c>
      <c r="G15" s="21">
        <v>0</v>
      </c>
      <c r="H15" s="21">
        <v>0</v>
      </c>
    </row>
    <row r="16" spans="1:8" ht="15.75" x14ac:dyDescent="0.3">
      <c r="A16" s="7" t="s">
        <v>22</v>
      </c>
      <c r="B16" s="21">
        <v>1580866508</v>
      </c>
      <c r="C16" s="21">
        <v>0</v>
      </c>
      <c r="D16" s="21">
        <v>1580866508</v>
      </c>
      <c r="E16" s="21">
        <v>1143303884</v>
      </c>
      <c r="F16" s="21">
        <v>1143303884</v>
      </c>
      <c r="G16" s="21">
        <v>-437562624</v>
      </c>
      <c r="H16" s="21">
        <v>0</v>
      </c>
    </row>
    <row r="17" spans="1:8" ht="15.75" x14ac:dyDescent="0.3">
      <c r="A17" s="7" t="s">
        <v>23</v>
      </c>
      <c r="B17" s="20">
        <v>0</v>
      </c>
      <c r="C17" s="21">
        <v>214685641.31999999</v>
      </c>
      <c r="D17" s="21">
        <v>214685641.31999999</v>
      </c>
      <c r="E17" s="21">
        <v>64837487.170000002</v>
      </c>
      <c r="F17" s="21">
        <v>64837487.170000002</v>
      </c>
      <c r="G17" s="21">
        <v>64837487.170000002</v>
      </c>
      <c r="H17" s="21">
        <v>64837487.170000002</v>
      </c>
    </row>
    <row r="18" spans="1:8" x14ac:dyDescent="0.25">
      <c r="A18" s="5" t="s">
        <v>24</v>
      </c>
      <c r="B18" s="19">
        <f>1584486508+B56</f>
        <v>1602041508</v>
      </c>
      <c r="C18" s="19">
        <v>251383507.91999999</v>
      </c>
      <c r="D18" s="19">
        <f>1823079327.88+D56</f>
        <v>1853425015.9200001</v>
      </c>
      <c r="E18" s="19">
        <f>1235386328.46+E56</f>
        <v>1265273308.78</v>
      </c>
      <c r="F18" s="19">
        <f>1235639308.46+F56</f>
        <v>1265526288.78</v>
      </c>
      <c r="G18" s="19">
        <f>-348847199.54+G56</f>
        <v>-336515219.22000003</v>
      </c>
      <c r="H18" s="19">
        <v>101047404.78</v>
      </c>
    </row>
    <row r="19" spans="1:8" ht="15.75" x14ac:dyDescent="0.3">
      <c r="A19" s="7" t="s">
        <v>25</v>
      </c>
      <c r="B19" s="21">
        <f>1584486508+B57</f>
        <v>1602041508</v>
      </c>
      <c r="C19" s="21">
        <f>238592819.88+C57</f>
        <v>251383507.91999999</v>
      </c>
      <c r="D19" s="21">
        <f>1823079327.88+D57</f>
        <v>1853425015.9200001</v>
      </c>
      <c r="E19" s="21">
        <f>1235386328.46+E57</f>
        <v>1265273308.78</v>
      </c>
      <c r="F19" s="21">
        <f>1235639308.46+F57</f>
        <v>1265526288.78</v>
      </c>
      <c r="G19" s="21">
        <f>-348847199.54+G57</f>
        <v>-336515219.22000003</v>
      </c>
      <c r="H19" s="21"/>
    </row>
    <row r="20" spans="1:8" ht="15.75" x14ac:dyDescent="0.3">
      <c r="A20" s="7" t="s">
        <v>26</v>
      </c>
      <c r="B20" s="21">
        <f>1580699698+B58</f>
        <v>1598254698</v>
      </c>
      <c r="C20" s="21">
        <f>-17821969.14+C58</f>
        <v>-5031281.1000000015</v>
      </c>
      <c r="D20" s="21">
        <f>1562877728.86+D58</f>
        <v>1593223416.8999999</v>
      </c>
      <c r="E20" s="21">
        <f>1166762031.29+E58</f>
        <v>1196649011.6099999</v>
      </c>
      <c r="F20" s="21">
        <f>1167015011.29+F58</f>
        <v>1196901991.6099999</v>
      </c>
      <c r="G20" s="21">
        <f>-413684686.71+G58</f>
        <v>-401352706.38999999</v>
      </c>
      <c r="H20" s="21"/>
    </row>
    <row r="21" spans="1:8" ht="15.75" x14ac:dyDescent="0.3">
      <c r="A21" s="7" t="s">
        <v>27</v>
      </c>
      <c r="B21" s="21">
        <f>3620000+B59</f>
        <v>21175000</v>
      </c>
      <c r="C21" s="21">
        <f>23907178.56+C59</f>
        <v>36697866.599999994</v>
      </c>
      <c r="D21" s="21">
        <f>27527178.56+D59</f>
        <v>57872866.599999994</v>
      </c>
      <c r="E21" s="21">
        <f>27244957.29+E59</f>
        <v>57131937.609999999</v>
      </c>
      <c r="F21" s="21">
        <f>27497937.29+F59</f>
        <v>57384917.609999999</v>
      </c>
      <c r="G21" s="21">
        <f>23877937.29+G59</f>
        <v>36209917.609999999</v>
      </c>
      <c r="H21" s="21">
        <f>23877937.29+H59</f>
        <v>36209917.609999999</v>
      </c>
    </row>
    <row r="22" spans="1:8" ht="15.75" x14ac:dyDescent="0.3">
      <c r="A22" s="7" t="s">
        <v>28</v>
      </c>
      <c r="B22" s="20">
        <v>0</v>
      </c>
      <c r="C22" s="20">
        <v>0</v>
      </c>
      <c r="D22" s="20">
        <v>0</v>
      </c>
      <c r="E22" s="21">
        <v>0</v>
      </c>
      <c r="F22" s="20">
        <v>0</v>
      </c>
      <c r="G22" s="21">
        <v>0</v>
      </c>
      <c r="H22" s="21">
        <v>0</v>
      </c>
    </row>
    <row r="23" spans="1:8" ht="15.75" x14ac:dyDescent="0.3">
      <c r="A23" s="7" t="s">
        <v>29</v>
      </c>
      <c r="B23" s="21">
        <v>1577079698</v>
      </c>
      <c r="C23" s="21">
        <v>-41729147.700000003</v>
      </c>
      <c r="D23" s="21">
        <v>1535350550.3</v>
      </c>
      <c r="E23" s="21">
        <v>1139517074</v>
      </c>
      <c r="F23" s="21">
        <v>1139517074</v>
      </c>
      <c r="G23" s="21">
        <v>-437562624</v>
      </c>
      <c r="H23" s="21">
        <v>0</v>
      </c>
    </row>
    <row r="24" spans="1:8" ht="15.75" x14ac:dyDescent="0.3">
      <c r="A24" s="7" t="s">
        <v>30</v>
      </c>
      <c r="B24" s="21">
        <v>3786810</v>
      </c>
      <c r="C24" s="21">
        <v>41729147.700000003</v>
      </c>
      <c r="D24" s="21">
        <v>45515957.700000003</v>
      </c>
      <c r="E24" s="21">
        <v>3786810</v>
      </c>
      <c r="F24" s="21">
        <v>3786810</v>
      </c>
      <c r="G24" s="21">
        <v>0</v>
      </c>
      <c r="H24" s="21">
        <v>0</v>
      </c>
    </row>
    <row r="25" spans="1:8" ht="15.75" x14ac:dyDescent="0.3">
      <c r="A25" s="7" t="s">
        <v>31</v>
      </c>
      <c r="B25" s="21">
        <v>3786810</v>
      </c>
      <c r="C25" s="21">
        <v>41729147.700000003</v>
      </c>
      <c r="D25" s="21">
        <v>45515957.700000003</v>
      </c>
      <c r="E25" s="21">
        <v>3786810</v>
      </c>
      <c r="F25" s="21">
        <v>3786810</v>
      </c>
      <c r="G25" s="21">
        <v>0</v>
      </c>
      <c r="H25" s="21">
        <v>0</v>
      </c>
    </row>
    <row r="26" spans="1:8" ht="15.75" x14ac:dyDescent="0.3">
      <c r="A26" s="7" t="s">
        <v>32</v>
      </c>
      <c r="B26" s="20">
        <v>0</v>
      </c>
      <c r="C26" s="21">
        <v>214685641.31999999</v>
      </c>
      <c r="D26" s="21">
        <v>214685641.31999999</v>
      </c>
      <c r="E26" s="21">
        <v>64837487.170000002</v>
      </c>
      <c r="F26" s="21">
        <v>64837487.170000002</v>
      </c>
      <c r="G26" s="21">
        <v>64837487.170000002</v>
      </c>
      <c r="H26" s="21">
        <v>64837487.170000002</v>
      </c>
    </row>
    <row r="27" spans="1:8" ht="15.75" customHeight="1" x14ac:dyDescent="0.3">
      <c r="A27" s="10" t="s">
        <v>33</v>
      </c>
      <c r="B27" s="20">
        <v>0</v>
      </c>
      <c r="C27" s="21">
        <v>214685641.31999999</v>
      </c>
      <c r="D27" s="21">
        <v>214685641.31999999</v>
      </c>
      <c r="E27" s="21">
        <v>64837487.170000002</v>
      </c>
      <c r="F27" s="21">
        <v>64837487.170000002</v>
      </c>
      <c r="G27" s="21">
        <v>64837487.170000002</v>
      </c>
      <c r="H27" s="21">
        <v>64837487.170000002</v>
      </c>
    </row>
    <row r="28" spans="1:8" ht="15.75" customHeight="1" x14ac:dyDescent="0.3">
      <c r="A28" s="24" t="s">
        <v>34</v>
      </c>
      <c r="B28" s="24"/>
      <c r="C28" s="24"/>
      <c r="D28" s="24"/>
      <c r="E28" s="24"/>
      <c r="F28" s="24"/>
      <c r="G28" s="24"/>
      <c r="H28" s="24"/>
    </row>
    <row r="29" spans="1:8" ht="15.75" customHeight="1" x14ac:dyDescent="0.25"/>
    <row r="30" spans="1:8" ht="15.75" customHeight="1" x14ac:dyDescent="0.25">
      <c r="A30" s="11" t="s">
        <v>35</v>
      </c>
    </row>
    <row r="31" spans="1:8" ht="15.75" customHeight="1" x14ac:dyDescent="0.25"/>
    <row r="32" spans="1:8" ht="15.75" customHeight="1" x14ac:dyDescent="0.25"/>
    <row r="33" spans="1:8" x14ac:dyDescent="0.25">
      <c r="A33" s="12"/>
      <c r="B33" s="12"/>
      <c r="C33" s="12"/>
    </row>
    <row r="38" spans="1:8" hidden="1" x14ac:dyDescent="0.25"/>
    <row r="39" spans="1:8" hidden="1" x14ac:dyDescent="0.25">
      <c r="A39" s="25" t="s">
        <v>0</v>
      </c>
      <c r="B39" s="26"/>
      <c r="C39" s="26"/>
      <c r="D39" s="26"/>
      <c r="E39" s="26"/>
      <c r="F39" s="26"/>
      <c r="G39" s="26"/>
      <c r="H39" s="26"/>
    </row>
    <row r="40" spans="1:8" ht="27" hidden="1" x14ac:dyDescent="0.25">
      <c r="A40" s="13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5" t="s">
        <v>8</v>
      </c>
    </row>
    <row r="41" spans="1:8" hidden="1" x14ac:dyDescent="0.25">
      <c r="A41" s="5" t="s">
        <v>9</v>
      </c>
      <c r="B41" s="6">
        <v>17555000</v>
      </c>
      <c r="C41" s="6">
        <v>12790688.039999999</v>
      </c>
      <c r="D41" s="6">
        <v>30345688.039999999</v>
      </c>
      <c r="E41" s="6">
        <v>29886980.32</v>
      </c>
      <c r="F41" s="6">
        <v>29886980.32</v>
      </c>
      <c r="G41" s="6">
        <v>12331980.32</v>
      </c>
      <c r="H41" s="6">
        <v>12331980.32</v>
      </c>
    </row>
    <row r="42" spans="1:8" ht="15.75" hidden="1" x14ac:dyDescent="0.3">
      <c r="A42" s="7" t="s">
        <v>10</v>
      </c>
      <c r="B42" s="8">
        <v>0</v>
      </c>
      <c r="C42" s="8">
        <v>0</v>
      </c>
      <c r="D42" s="8">
        <v>0</v>
      </c>
      <c r="E42" s="9">
        <v>0</v>
      </c>
      <c r="F42" s="8">
        <v>0</v>
      </c>
      <c r="G42" s="9">
        <v>0</v>
      </c>
      <c r="H42" s="9">
        <v>0</v>
      </c>
    </row>
    <row r="43" spans="1:8" ht="15.75" hidden="1" x14ac:dyDescent="0.3">
      <c r="A43" s="7" t="s">
        <v>11</v>
      </c>
      <c r="B43" s="8">
        <v>0</v>
      </c>
      <c r="C43" s="8">
        <v>0</v>
      </c>
      <c r="D43" s="8">
        <v>0</v>
      </c>
      <c r="E43" s="9">
        <v>0</v>
      </c>
      <c r="F43" s="8">
        <v>0</v>
      </c>
      <c r="G43" s="9">
        <v>0</v>
      </c>
      <c r="H43" s="9">
        <v>0</v>
      </c>
    </row>
    <row r="44" spans="1:8" ht="15.75" hidden="1" x14ac:dyDescent="0.3">
      <c r="A44" s="7" t="s">
        <v>12</v>
      </c>
      <c r="B44" s="8">
        <v>0</v>
      </c>
      <c r="C44" s="8">
        <v>0</v>
      </c>
      <c r="D44" s="8">
        <v>0</v>
      </c>
      <c r="E44" s="9">
        <v>0</v>
      </c>
      <c r="F44" s="8">
        <v>0</v>
      </c>
      <c r="G44" s="9">
        <v>0</v>
      </c>
      <c r="H44" s="9">
        <v>0</v>
      </c>
    </row>
    <row r="45" spans="1:8" ht="15.75" hidden="1" x14ac:dyDescent="0.3">
      <c r="A45" s="7" t="s">
        <v>13</v>
      </c>
      <c r="B45" s="8">
        <v>0</v>
      </c>
      <c r="C45" s="8">
        <v>0</v>
      </c>
      <c r="D45" s="8">
        <v>0</v>
      </c>
      <c r="E45" s="9">
        <v>0</v>
      </c>
      <c r="F45" s="8">
        <v>0</v>
      </c>
      <c r="G45" s="9">
        <v>0</v>
      </c>
      <c r="H45" s="9">
        <v>0</v>
      </c>
    </row>
    <row r="46" spans="1:8" ht="15.75" hidden="1" x14ac:dyDescent="0.3">
      <c r="A46" s="7" t="s">
        <v>14</v>
      </c>
      <c r="B46" s="9">
        <v>14700000</v>
      </c>
      <c r="C46" s="9">
        <v>11374817.859999999</v>
      </c>
      <c r="D46" s="9">
        <v>26074817.859999999</v>
      </c>
      <c r="E46" s="9">
        <v>26074817.859999999</v>
      </c>
      <c r="F46" s="9">
        <v>26074817.859999999</v>
      </c>
      <c r="G46" s="9">
        <v>11374817.859999999</v>
      </c>
      <c r="H46" s="9">
        <v>11374817.859999999</v>
      </c>
    </row>
    <row r="47" spans="1:8" ht="15.75" hidden="1" x14ac:dyDescent="0.3">
      <c r="A47" s="7" t="s">
        <v>15</v>
      </c>
      <c r="B47" s="9">
        <v>14700000</v>
      </c>
      <c r="C47" s="9">
        <v>11374817.859999999</v>
      </c>
      <c r="D47" s="9">
        <v>26074817.859999999</v>
      </c>
      <c r="E47" s="9">
        <v>26074817.859999999</v>
      </c>
      <c r="F47" s="9">
        <v>26074817.859999999</v>
      </c>
      <c r="G47" s="9">
        <v>11374817.859999999</v>
      </c>
      <c r="H47" s="9">
        <v>11374817.859999999</v>
      </c>
    </row>
    <row r="48" spans="1:8" ht="15.75" hidden="1" x14ac:dyDescent="0.3">
      <c r="A48" s="7" t="s">
        <v>16</v>
      </c>
      <c r="B48" s="8">
        <v>0</v>
      </c>
      <c r="C48" s="8">
        <v>0</v>
      </c>
      <c r="D48" s="8">
        <v>0</v>
      </c>
      <c r="E48" s="9">
        <v>0</v>
      </c>
      <c r="F48" s="8">
        <v>0</v>
      </c>
      <c r="G48" s="9">
        <v>0</v>
      </c>
      <c r="H48" s="9">
        <v>0</v>
      </c>
    </row>
    <row r="49" spans="1:8" ht="15.75" hidden="1" x14ac:dyDescent="0.3">
      <c r="A49" s="7" t="s">
        <v>17</v>
      </c>
      <c r="B49" s="9">
        <v>2855000</v>
      </c>
      <c r="C49" s="9">
        <v>1415870.18</v>
      </c>
      <c r="D49" s="9">
        <v>4270870.18</v>
      </c>
      <c r="E49" s="9">
        <v>3812162.46</v>
      </c>
      <c r="F49" s="9">
        <v>3812162.46</v>
      </c>
      <c r="G49" s="9">
        <v>957162.46</v>
      </c>
      <c r="H49" s="9">
        <v>957162.46</v>
      </c>
    </row>
    <row r="50" spans="1:8" ht="15.75" hidden="1" x14ac:dyDescent="0.3">
      <c r="A50" s="7" t="s">
        <v>18</v>
      </c>
      <c r="B50" s="9">
        <v>2855000</v>
      </c>
      <c r="C50" s="9">
        <v>1415870.18</v>
      </c>
      <c r="D50" s="9">
        <v>4270870.18</v>
      </c>
      <c r="E50" s="9">
        <v>3812162.46</v>
      </c>
      <c r="F50" s="9">
        <v>3812162.46</v>
      </c>
      <c r="G50" s="9">
        <v>957162.46</v>
      </c>
      <c r="H50" s="9">
        <v>957162.46</v>
      </c>
    </row>
    <row r="51" spans="1:8" ht="15.75" hidden="1" x14ac:dyDescent="0.3">
      <c r="A51" s="7" t="s">
        <v>19</v>
      </c>
      <c r="B51" s="8">
        <v>0</v>
      </c>
      <c r="C51" s="8">
        <v>0</v>
      </c>
      <c r="D51" s="8">
        <v>0</v>
      </c>
      <c r="E51" s="9">
        <v>0</v>
      </c>
      <c r="F51" s="8">
        <v>0</v>
      </c>
      <c r="G51" s="9">
        <v>0</v>
      </c>
      <c r="H51" s="9">
        <v>0</v>
      </c>
    </row>
    <row r="52" spans="1:8" ht="15.75" hidden="1" x14ac:dyDescent="0.3">
      <c r="A52" s="7" t="s">
        <v>20</v>
      </c>
      <c r="B52" s="8">
        <v>0</v>
      </c>
      <c r="C52" s="8">
        <v>0</v>
      </c>
      <c r="D52" s="8">
        <v>0</v>
      </c>
      <c r="E52" s="9">
        <v>0</v>
      </c>
      <c r="F52" s="8">
        <v>0</v>
      </c>
      <c r="G52" s="9">
        <v>0</v>
      </c>
      <c r="H52" s="9">
        <v>0</v>
      </c>
    </row>
    <row r="53" spans="1:8" ht="15.75" hidden="1" x14ac:dyDescent="0.3">
      <c r="A53" s="7" t="s">
        <v>21</v>
      </c>
      <c r="B53" s="8">
        <v>0</v>
      </c>
      <c r="C53" s="8">
        <v>0</v>
      </c>
      <c r="D53" s="8">
        <v>0</v>
      </c>
      <c r="E53" s="9">
        <v>0</v>
      </c>
      <c r="F53" s="8">
        <v>0</v>
      </c>
      <c r="G53" s="9">
        <v>0</v>
      </c>
      <c r="H53" s="9">
        <v>0</v>
      </c>
    </row>
    <row r="54" spans="1:8" ht="15.75" hidden="1" x14ac:dyDescent="0.3">
      <c r="A54" s="7" t="s">
        <v>22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5.75" hidden="1" x14ac:dyDescent="0.3">
      <c r="A55" s="7" t="s">
        <v>23</v>
      </c>
      <c r="B55" s="8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idden="1" x14ac:dyDescent="0.25">
      <c r="A56" s="16" t="s">
        <v>24</v>
      </c>
      <c r="B56" s="6">
        <v>17555000</v>
      </c>
      <c r="C56" s="6">
        <v>12790688.039999999</v>
      </c>
      <c r="D56" s="6">
        <v>30345688.039999999</v>
      </c>
      <c r="E56" s="6">
        <v>29886980.32</v>
      </c>
      <c r="F56" s="6">
        <v>29886980.32</v>
      </c>
      <c r="G56" s="6">
        <v>12331980.32</v>
      </c>
      <c r="H56" s="6">
        <v>12331980.32</v>
      </c>
    </row>
    <row r="57" spans="1:8" ht="15.75" hidden="1" x14ac:dyDescent="0.3">
      <c r="A57" s="7" t="s">
        <v>25</v>
      </c>
      <c r="B57" s="9">
        <v>17555000</v>
      </c>
      <c r="C57" s="9">
        <v>12790688.039999999</v>
      </c>
      <c r="D57" s="9">
        <v>30345688.039999999</v>
      </c>
      <c r="E57" s="9">
        <v>29886980.32</v>
      </c>
      <c r="F57" s="9">
        <v>29886980.32</v>
      </c>
      <c r="G57" s="9">
        <v>12331980.32</v>
      </c>
      <c r="H57" s="9">
        <v>12331980.32</v>
      </c>
    </row>
    <row r="58" spans="1:8" ht="15.75" hidden="1" x14ac:dyDescent="0.3">
      <c r="A58" s="7" t="s">
        <v>26</v>
      </c>
      <c r="B58" s="9">
        <v>17555000</v>
      </c>
      <c r="C58" s="9">
        <v>12790688.039999999</v>
      </c>
      <c r="D58" s="9">
        <v>30345688.039999999</v>
      </c>
      <c r="E58" s="9">
        <v>29886980.32</v>
      </c>
      <c r="F58" s="9">
        <v>29886980.32</v>
      </c>
      <c r="G58" s="9">
        <v>12331980.32</v>
      </c>
      <c r="H58" s="9">
        <v>12331980.32</v>
      </c>
    </row>
    <row r="59" spans="1:8" ht="15.75" hidden="1" x14ac:dyDescent="0.3">
      <c r="A59" s="7" t="s">
        <v>27</v>
      </c>
      <c r="B59" s="9">
        <v>17555000</v>
      </c>
      <c r="C59" s="9">
        <v>12790688.039999999</v>
      </c>
      <c r="D59" s="9">
        <v>30345688.039999999</v>
      </c>
      <c r="E59" s="9">
        <v>29886980.32</v>
      </c>
      <c r="F59" s="9">
        <v>29886980.32</v>
      </c>
      <c r="G59" s="9">
        <v>12331980.32</v>
      </c>
      <c r="H59" s="9">
        <v>12331980.32</v>
      </c>
    </row>
    <row r="60" spans="1:8" ht="15.75" hidden="1" x14ac:dyDescent="0.3">
      <c r="A60" s="7" t="s">
        <v>28</v>
      </c>
      <c r="B60" s="8">
        <v>0</v>
      </c>
      <c r="C60" s="8">
        <v>0</v>
      </c>
      <c r="D60" s="8">
        <v>0</v>
      </c>
      <c r="E60" s="9">
        <v>0</v>
      </c>
      <c r="F60" s="8">
        <v>0</v>
      </c>
      <c r="G60" s="9">
        <v>0</v>
      </c>
      <c r="H60" s="9">
        <v>0</v>
      </c>
    </row>
    <row r="61" spans="1:8" ht="15.75" hidden="1" x14ac:dyDescent="0.3">
      <c r="A61" s="7" t="s">
        <v>29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5.75" hidden="1" x14ac:dyDescent="0.3">
      <c r="A62" s="7" t="s">
        <v>30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5.75" hidden="1" x14ac:dyDescent="0.3">
      <c r="A63" s="7" t="s">
        <v>31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5.75" hidden="1" x14ac:dyDescent="0.3">
      <c r="A64" s="7" t="s">
        <v>32</v>
      </c>
      <c r="B64" s="8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5.75" hidden="1" x14ac:dyDescent="0.3">
      <c r="A65" s="10" t="s">
        <v>33</v>
      </c>
      <c r="B65" s="17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</row>
    <row r="66" spans="1:8" hidden="1" x14ac:dyDescent="0.25"/>
    <row r="67" spans="1:8" hidden="1" x14ac:dyDescent="0.25"/>
    <row r="68" spans="1:8" hidden="1" x14ac:dyDescent="0.25"/>
    <row r="69" spans="1:8" hidden="1" x14ac:dyDescent="0.25"/>
    <row r="70" spans="1:8" hidden="1" x14ac:dyDescent="0.25"/>
    <row r="71" spans="1:8" hidden="1" x14ac:dyDescent="0.25"/>
    <row r="72" spans="1:8" hidden="1" x14ac:dyDescent="0.25"/>
    <row r="73" spans="1:8" hidden="1" x14ac:dyDescent="0.25"/>
    <row r="74" spans="1:8" hidden="1" x14ac:dyDescent="0.25"/>
    <row r="75" spans="1:8" hidden="1" x14ac:dyDescent="0.25"/>
    <row r="76" spans="1:8" hidden="1" x14ac:dyDescent="0.25"/>
    <row r="77" spans="1:8" hidden="1" x14ac:dyDescent="0.25"/>
    <row r="78" spans="1:8" hidden="1" x14ac:dyDescent="0.25"/>
    <row r="79" spans="1:8" hidden="1" x14ac:dyDescent="0.25"/>
    <row r="80" spans="1: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sheetProtection password="CA72" sheet="1" objects="1" scenarios="1"/>
  <mergeCells count="3">
    <mergeCell ref="A1:H1"/>
    <mergeCell ref="A28:H28"/>
    <mergeCell ref="A39:H39"/>
  </mergeCells>
  <dataValidations count="8">
    <dataValidation allowBlank="1" showInputMessage="1" showErrorMessage="1" prompt="Recaudado menos Estimado" sqref="G2 G40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B2 B40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E2 E40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F2 F40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 D40"/>
    <dataValidation allowBlank="1" showInputMessage="1" showErrorMessage="1" prompt="Las modificaciones realizadas al Pronóstico de Ingresos " sqref="C2 C40"/>
    <dataValidation allowBlank="1" showInputMessage="1" showErrorMessage="1" prompt="Se refiere al nombre que se asigna a cada uno de los desagregados que se señalan." sqref="A2 A40"/>
    <dataValidation allowBlank="1" showInputMessage="1" showErrorMessage="1" prompt="Sólo aplica cuando el importe de la columna de diferencia sea mayor a cero" sqref="H2 H40"/>
  </dataValidations>
  <printOptions horizontalCentered="1"/>
  <pageMargins left="0.70866141732283472" right="0.70866141732283472" top="0.74803149606299213" bottom="0.35433070866141736" header="0.31496062992125984" footer="0.31496062992125984"/>
  <pageSetup scale="70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1-EAIE_GTO_PJEG_03_17</vt:lpstr>
      <vt:lpstr>'1-EAIE_GTO_PJEG_03_17'!Área_de_impresión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dcterms:created xsi:type="dcterms:W3CDTF">2017-10-17T01:25:37Z</dcterms:created>
  <dcterms:modified xsi:type="dcterms:W3CDTF">2017-11-03T18:02:06Z</dcterms:modified>
</cp:coreProperties>
</file>