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Z:\ESTADOS FINANCIEROS Y PRESUPUESTALES\ESTADOS FINANCIEROS 2017\SEPTIEMBRE 2017 ESTADOS FIN Y PRES\LDF 3er TRIM\"/>
    </mc:Choice>
  </mc:AlternateContent>
  <bookViews>
    <workbookView xWindow="0" yWindow="0" windowWidth="20490" windowHeight="882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B34" i="1"/>
  <c r="F32" i="1"/>
  <c r="E32" i="1"/>
  <c r="D32" i="1"/>
  <c r="C32" i="1"/>
  <c r="B32" i="1"/>
  <c r="F25" i="1"/>
  <c r="E25" i="1"/>
  <c r="D25" i="1"/>
  <c r="C25" i="1"/>
  <c r="B25" i="1"/>
  <c r="B37" i="1" s="1"/>
  <c r="F13" i="1"/>
  <c r="E13" i="1"/>
  <c r="D13" i="1"/>
  <c r="C13" i="1"/>
  <c r="B13" i="1"/>
  <c r="G50" i="1" l="1"/>
  <c r="C60" i="1"/>
  <c r="G55" i="1"/>
  <c r="F37" i="1"/>
  <c r="G25" i="1"/>
  <c r="G32" i="1"/>
  <c r="D37" i="1"/>
  <c r="G34" i="1"/>
  <c r="E60" i="1"/>
  <c r="G62" i="1"/>
  <c r="G13" i="1"/>
  <c r="E37" i="1"/>
  <c r="E65" i="1" s="1"/>
  <c r="C37" i="1"/>
  <c r="C65" i="1" s="1"/>
  <c r="B60" i="1"/>
  <c r="B65" i="1" s="1"/>
  <c r="F60" i="1"/>
  <c r="G60" i="1" s="1"/>
  <c r="G41" i="1"/>
  <c r="G70" i="1"/>
  <c r="D60" i="1"/>
  <c r="F65" i="1" l="1"/>
  <c r="G65" i="1" s="1"/>
  <c r="G37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<sst xmlns="http://schemas.openxmlformats.org/spreadsheetml/2006/main" count="72" uniqueCount="72">
  <si>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</si>
  <si>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</si>
  <si>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</si>
  <si>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</si>
  <si>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</si>
  <si>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</si>
  <si>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</si>
  <si>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</si>
  <si>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</si>
  <si>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</si>
  <si>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</si>
  <si>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</si>
  <si>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</si>
  <si>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</si>
  <si>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</si>
  <si>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</si>
  <si>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</si>
  <si>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</si>
  <si>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</si>
  <si>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</si>
  <si>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</si>
  <si>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</si>
  <si>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</si>
  <si>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</si>
  <si>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</si>
  <si>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</si>
  <si>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</si>
  <si>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</si>
  <si>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</si>
  <si>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</si>
  <si>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</si>
  <si>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</si>
  <si>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</si>
  <si>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</si>
  <si>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</si>
  <si>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</si>
  <si>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</si>
  <si>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</si>
  <si>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</si>
  <si>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</si>
  <si>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</si>
  <si>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</si>
  <si>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</si>
  <si>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</si>
  <si>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</si>
  <si>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</si>
  <si>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</si>
  <si>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</si>
  <si>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</si>
  <si>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</si>
  <si>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</si>
  <si>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</si>
  <si>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</si>
  <si>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</si>
  <si>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</si>
  <si>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</si>
  <si>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</si>
  <si>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</si>
  <si>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</si>
  <si>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</si>
  <si>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</si>
  <si>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</si>
  <si>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</si>
  <si>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</si>
  <si>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</si>
  <si>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</si>
  <si>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</si>
  <si>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</si>
  <si>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</si>
  <si>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</si>
  <si>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</si>
  <si>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PODER JUDICIAL DEL ESTADO DE GUANAJUATO (a)
Estado Analítico de Ingresos Detallado - LDF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</si>
</sst>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D24" sqref="D24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>
        <v>18320000</v>
      </c>
      <c r="C10" s="10">
        <v>35281996.420000002</v>
      </c>
      <c r="D10" s="10">
        <v>53601996.420000002</v>
      </c>
      <c r="E10" s="10">
        <v>53319775.149999999</v>
      </c>
      <c r="F10" s="10">
        <v>53572755.149999999</v>
      </c>
      <c r="G10" s="10">
        <f t="shared" si="0"/>
        <v>35252755.149999999</v>
      </c>
    </row>
    <row r="11" spans="1:7" x14ac:dyDescent="0.2">
      <c r="A11" s="11" t="s">
        <v>14</v>
      </c>
      <c r="B11" s="10">
        <v>2855000</v>
      </c>
      <c r="C11" s="10">
        <v>1415870.18</v>
      </c>
      <c r="D11" s="10">
        <v>4270870.18</v>
      </c>
      <c r="E11" s="10">
        <v>3812162.46</v>
      </c>
      <c r="F11" s="10">
        <v>3812162.46</v>
      </c>
      <c r="G11" s="10">
        <f t="shared" si="0"/>
        <v>957162.46</v>
      </c>
    </row>
    <row r="12" spans="1:7" x14ac:dyDescent="0.2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>
        <v>1580866508</v>
      </c>
      <c r="C31" s="10"/>
      <c r="D31" s="10">
        <v>1580866508</v>
      </c>
      <c r="E31" s="10">
        <v>1143303884</v>
      </c>
      <c r="F31" s="10">
        <v>1143303884</v>
      </c>
      <c r="G31" s="10">
        <f t="shared" si="0"/>
        <v>-437562624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>SUM(C35:C36)</f>
        <v>214685641.31999999</v>
      </c>
      <c r="D34" s="10">
        <f t="shared" ref="C34:F34" si="4">SUM(D35:D36)</f>
        <v>214685641.31999999</v>
      </c>
      <c r="E34" s="10">
        <f t="shared" si="4"/>
        <v>64837487.170000002</v>
      </c>
      <c r="F34" s="10">
        <f t="shared" si="4"/>
        <v>64837487.170000002</v>
      </c>
      <c r="G34" s="10">
        <f t="shared" si="0"/>
        <v>64837487.170000002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>
        <v>214685641.31999999</v>
      </c>
      <c r="D36" s="10">
        <v>214685641.31999999</v>
      </c>
      <c r="E36" s="10">
        <v>64837487.170000002</v>
      </c>
      <c r="F36" s="10">
        <v>64837487.170000002</v>
      </c>
      <c r="G36" s="10">
        <f t="shared" si="0"/>
        <v>64837487.170000002</v>
      </c>
    </row>
    <row r="37" spans="1:7" x14ac:dyDescent="0.2">
      <c r="A37" s="9" t="s">
        <v>40</v>
      </c>
      <c r="B37" s="13">
        <f>SUM(B6:B13)+B25+B31+B32+B34</f>
        <v>1602041508</v>
      </c>
      <c r="C37" s="13">
        <f>SUM(C6:C13)+C25+C31+C32+C34</f>
        <v>251383507.91999999</v>
      </c>
      <c r="D37" s="13">
        <f>SUM(D6:D13)+D25+D31+D32+D34</f>
        <v>1853425015.9199998</v>
      </c>
      <c r="E37" s="13">
        <f>SUM(E6:E13)+E25+E31+E32+E34</f>
        <v>1265273308.78</v>
      </c>
      <c r="F37" s="13">
        <f>SUM(F6:F13)+F25+F31+F32+F34</f>
        <v>1265526288.78</v>
      </c>
      <c r="G37" s="13">
        <f t="shared" si="0"/>
        <v>-336515219.22000003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6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6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6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6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6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6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6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6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6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6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6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6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6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6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6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6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6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6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1602041508</v>
      </c>
      <c r="C65" s="13">
        <f>C37+C60+C62</f>
        <v>251383507.91999999</v>
      </c>
      <c r="D65" s="13">
        <f>D37+D60+D62</f>
        <v>1853425015.9199998</v>
      </c>
      <c r="E65" s="13">
        <f>E37+E60+E62</f>
        <v>1265273308.78</v>
      </c>
      <c r="F65" s="13">
        <f>F37+F60+F62</f>
        <v>1265526288.78</v>
      </c>
      <c r="G65" s="13">
        <f t="shared" si="6"/>
        <v>-336515219.22000003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6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Piedad PNA. Navarrete Aguado</cp:lastModifiedBy>
  <dcterms:created xsi:type="dcterms:W3CDTF">2017-01-11T17:22:08Z</dcterms:created>
  <dcterms:modified xsi:type="dcterms:W3CDTF">2017-10-10T21:35:05Z</dcterms:modified>
</cp:coreProperties>
</file>