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8\MARZO 2018 ESTADOS FINANCIEROS\LDF\"/>
    </mc:Choice>
  </mc:AlternateContent>
  <xr:revisionPtr revIDLastSave="0" documentId="13_ncr:1_{1D8E5F4F-A757-4D0E-B48A-914E3D362296}" xr6:coauthVersionLast="37" xr6:coauthVersionMax="37" xr10:uidLastSave="{00000000-0000-0000-0000-000000000000}"/>
  <bookViews>
    <workbookView xWindow="0" yWindow="0" windowWidth="20490" windowHeight="8940" xr2:uid="{A944A9DB-B297-4573-9121-FD6487A4BB39}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20" i="1"/>
  <c r="D20" i="1"/>
  <c r="H13" i="1"/>
  <c r="G13" i="1"/>
  <c r="G8" i="1" s="1"/>
  <c r="G20" i="1" s="1"/>
  <c r="F13" i="1"/>
  <c r="E13" i="1"/>
  <c r="D13" i="1"/>
  <c r="C13" i="1"/>
  <c r="C8" i="1" s="1"/>
  <c r="C20" i="1" s="1"/>
  <c r="B13" i="1"/>
  <c r="H9" i="1"/>
  <c r="G9" i="1"/>
  <c r="F9" i="1"/>
  <c r="F8" i="1" s="1"/>
  <c r="F20" i="1" s="1"/>
  <c r="E9" i="1"/>
  <c r="D9" i="1"/>
  <c r="C9" i="1"/>
  <c r="B9" i="1"/>
  <c r="B8" i="1" s="1"/>
  <c r="B20" i="1" s="1"/>
  <c r="H8" i="1"/>
  <c r="E8" i="1"/>
  <c r="E20" i="1" s="1"/>
  <c r="D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<sst xmlns="http://schemas.openxmlformats.org/spreadsheetml/2006/main" count="43" uniqueCount="41">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</sst>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vertAlign val="superscript"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13" xfId="0" applyFont="1" applyBorder="1"/>
    <xf numFmtId="0" fontId="0" fillId="0" borderId="13" xfId="0" applyBorder="1"/>
    <xf numFmtId="0" fontId="6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1_0361_LDF_1801_PJGT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7A437-6524-4756-AE19-1AE4A0D286C5}">
  <dimension ref="A1:H45"/>
  <sheetViews>
    <sheetView tabSelected="1" topLeftCell="A34" workbookViewId="0">
      <selection activeCell="A49" sqref="A49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8" x14ac:dyDescent="0.25">
      <c r="A2" s="24" t="str">
        <f>ENTE_PUBLICO_A</f>
        <v>PODER JUDICIAL DEL ESTADO DE GUANAJUATO, Gobierno del Estado de Guanajuato (a)</v>
      </c>
      <c r="B2" s="25"/>
      <c r="C2" s="25"/>
      <c r="D2" s="25"/>
      <c r="E2" s="25"/>
      <c r="F2" s="25"/>
      <c r="G2" s="25"/>
      <c r="H2" s="26"/>
    </row>
    <row r="3" spans="1:8" x14ac:dyDescent="0.25">
      <c r="A3" s="27" t="s">
        <v>1</v>
      </c>
      <c r="B3" s="28"/>
      <c r="C3" s="28"/>
      <c r="D3" s="28"/>
      <c r="E3" s="28"/>
      <c r="F3" s="28"/>
      <c r="G3" s="28"/>
      <c r="H3" s="29"/>
    </row>
    <row r="4" spans="1:8" x14ac:dyDescent="0.25">
      <c r="A4" s="30" t="str">
        <f>PERIODO_INFORME</f>
        <v>Al 31 de diciembre de 2017 y al 30 de marzo de 2018 (b)</v>
      </c>
      <c r="B4" s="31"/>
      <c r="C4" s="31"/>
      <c r="D4" s="31"/>
      <c r="E4" s="31"/>
      <c r="F4" s="31"/>
      <c r="G4" s="31"/>
      <c r="H4" s="32"/>
    </row>
    <row r="5" spans="1:8" x14ac:dyDescent="0.25">
      <c r="A5" s="33" t="s">
        <v>2</v>
      </c>
      <c r="B5" s="34"/>
      <c r="C5" s="34"/>
      <c r="D5" s="34"/>
      <c r="E5" s="34"/>
      <c r="F5" s="34"/>
      <c r="G5" s="34"/>
      <c r="H5" s="35"/>
    </row>
    <row r="6" spans="1:8" ht="45" x14ac:dyDescent="0.25">
      <c r="A6" s="1" t="s">
        <v>3</v>
      </c>
      <c r="B6" s="2" t="str">
        <f>ULTIMO_SALDO</f>
        <v>Saldo al 31 de diciembre de 2017 (d)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3" t="s">
        <v>9</v>
      </c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5" t="s">
        <v>10</v>
      </c>
      <c r="B8" s="6">
        <f>B9+B13</f>
        <v>0</v>
      </c>
      <c r="C8" s="6">
        <f t="shared" ref="C8:H8" si="0">C9+C13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1:8" x14ac:dyDescent="0.25">
      <c r="A9" s="7" t="s">
        <v>11</v>
      </c>
      <c r="B9" s="8">
        <f>SUM(B10:B12)</f>
        <v>0</v>
      </c>
      <c r="C9" s="8">
        <f t="shared" ref="C9:H9" si="1">SUM(C10:C12)</f>
        <v>0</v>
      </c>
      <c r="D9" s="8">
        <f t="shared" si="1"/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</row>
    <row r="10" spans="1:8" x14ac:dyDescent="0.25">
      <c r="A10" s="9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9" t="s">
        <v>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x14ac:dyDescent="0.25">
      <c r="A12" s="9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x14ac:dyDescent="0.25">
      <c r="A13" s="7" t="s">
        <v>15</v>
      </c>
      <c r="B13" s="8">
        <f>SUM(B14:B16)</f>
        <v>0</v>
      </c>
      <c r="C13" s="8">
        <f t="shared" ref="C13:H13" si="2">SUM(C14:C16)</f>
        <v>0</v>
      </c>
      <c r="D13" s="8">
        <f t="shared" si="2"/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</row>
    <row r="14" spans="1:8" x14ac:dyDescent="0.25">
      <c r="A14" s="9" t="s">
        <v>16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x14ac:dyDescent="0.25">
      <c r="A15" s="9" t="s">
        <v>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x14ac:dyDescent="0.25">
      <c r="A16" s="9" t="s">
        <v>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x14ac:dyDescent="0.25">
      <c r="A17" s="10"/>
      <c r="B17" s="4"/>
      <c r="C17" s="4"/>
      <c r="D17" s="4"/>
      <c r="E17" s="4"/>
      <c r="F17" s="4"/>
      <c r="G17" s="4"/>
      <c r="H17" s="4"/>
    </row>
    <row r="18" spans="1:8" x14ac:dyDescent="0.25">
      <c r="A18" s="5" t="s">
        <v>19</v>
      </c>
      <c r="B18" s="6">
        <v>1241342455.75</v>
      </c>
      <c r="C18" s="11"/>
      <c r="D18" s="11"/>
      <c r="E18" s="11"/>
      <c r="F18" s="6">
        <v>1163878367.9100001</v>
      </c>
      <c r="G18" s="11"/>
      <c r="H18" s="11"/>
    </row>
    <row r="19" spans="1:8" x14ac:dyDescent="0.25">
      <c r="A19" s="12"/>
      <c r="B19" s="13"/>
      <c r="C19" s="13"/>
      <c r="D19" s="13"/>
      <c r="E19" s="13"/>
      <c r="F19" s="13"/>
      <c r="G19" s="13"/>
      <c r="H19" s="13"/>
    </row>
    <row r="20" spans="1:8" x14ac:dyDescent="0.25">
      <c r="A20" s="5" t="s">
        <v>20</v>
      </c>
      <c r="B20" s="6">
        <f>B8+B18</f>
        <v>1241342455.75</v>
      </c>
      <c r="C20" s="6">
        <f t="shared" ref="C20:H20" si="3">C8+C18</f>
        <v>0</v>
      </c>
      <c r="D20" s="6">
        <f t="shared" si="3"/>
        <v>0</v>
      </c>
      <c r="E20" s="6">
        <f t="shared" si="3"/>
        <v>0</v>
      </c>
      <c r="F20" s="6">
        <f t="shared" si="3"/>
        <v>1163878367.9100001</v>
      </c>
      <c r="G20" s="6">
        <f t="shared" si="3"/>
        <v>0</v>
      </c>
      <c r="H20" s="6">
        <f t="shared" si="3"/>
        <v>0</v>
      </c>
    </row>
    <row r="21" spans="1:8" x14ac:dyDescent="0.25">
      <c r="A21" s="10"/>
      <c r="B21" s="10"/>
      <c r="C21" s="10"/>
      <c r="D21" s="10"/>
      <c r="E21" s="10"/>
      <c r="F21" s="10"/>
      <c r="G21" s="10"/>
      <c r="H21" s="10"/>
    </row>
    <row r="22" spans="1:8" ht="17.25" x14ac:dyDescent="0.25">
      <c r="A22" s="5" t="s">
        <v>21</v>
      </c>
      <c r="B22" s="6">
        <f>SUM(B23:DEUDA_CONT_FIN_01)</f>
        <v>0</v>
      </c>
      <c r="C22" s="6">
        <f>SUM(C23:DEUDA_CONT_FIN_02)</f>
        <v>0</v>
      </c>
      <c r="D22" s="6">
        <f>SUM(D23:DEUDA_CONT_FIN_03)</f>
        <v>0</v>
      </c>
      <c r="E22" s="6">
        <f>SUM(E23:DEUDA_CONT_FIN_04)</f>
        <v>0</v>
      </c>
      <c r="F22" s="6">
        <f>SUM(F23:DEUDA_CONT_FIN_05)</f>
        <v>0</v>
      </c>
      <c r="G22" s="6">
        <f>SUM(G23:DEUDA_CONT_FIN_06)</f>
        <v>0</v>
      </c>
      <c r="H22" s="6">
        <f>SUM(H23:DEUDA_CONT_FIN_07)</f>
        <v>0</v>
      </c>
    </row>
    <row r="23" spans="1:8" x14ac:dyDescent="0.25">
      <c r="A23" s="14" t="s">
        <v>22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x14ac:dyDescent="0.25">
      <c r="A24" s="14" t="s">
        <v>23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x14ac:dyDescent="0.25">
      <c r="A25" s="14" t="s">
        <v>24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x14ac:dyDescent="0.25">
      <c r="A26" s="15" t="s">
        <v>25</v>
      </c>
      <c r="B26" s="10"/>
      <c r="C26" s="10"/>
      <c r="D26" s="10"/>
      <c r="E26" s="10"/>
      <c r="F26" s="10"/>
      <c r="G26" s="10"/>
      <c r="H26" s="10"/>
    </row>
    <row r="27" spans="1:8" ht="17.25" x14ac:dyDescent="0.25">
      <c r="A27" s="5" t="s">
        <v>26</v>
      </c>
      <c r="B27" s="6">
        <f>SUM(B28:VALOR_INS_BCC_FIN_01)</f>
        <v>0</v>
      </c>
      <c r="C27" s="6">
        <f>SUM(C28:VALOR_INS_BCC_FIN_02)</f>
        <v>0</v>
      </c>
      <c r="D27" s="6">
        <f>SUM(D28:VALOR_INS_BCC_FIN_03)</f>
        <v>0</v>
      </c>
      <c r="E27" s="6">
        <f>SUM(E28:VALOR_INS_BCC_FIN_04)</f>
        <v>0</v>
      </c>
      <c r="F27" s="6">
        <f>SUM(F28:VALOR_INS_BCC_FIN_05)</f>
        <v>0</v>
      </c>
      <c r="G27" s="6">
        <f>SUM(G28:VALOR_INS_BCC_FIN_06)</f>
        <v>0</v>
      </c>
      <c r="H27" s="6">
        <f>SUM(H28:VALOR_INS_BCC_FIN_07)</f>
        <v>0</v>
      </c>
    </row>
    <row r="28" spans="1:8" x14ac:dyDescent="0.25">
      <c r="A28" s="14" t="s">
        <v>27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x14ac:dyDescent="0.25">
      <c r="A29" s="14" t="s">
        <v>28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x14ac:dyDescent="0.25">
      <c r="A30" s="14" t="s">
        <v>29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x14ac:dyDescent="0.25">
      <c r="A31" s="16" t="s">
        <v>25</v>
      </c>
      <c r="B31" s="17"/>
      <c r="C31" s="17"/>
      <c r="D31" s="17"/>
      <c r="E31" s="17"/>
      <c r="F31" s="17"/>
      <c r="G31" s="17"/>
      <c r="H31" s="17"/>
    </row>
    <row r="32" spans="1:8" x14ac:dyDescent="0.25">
      <c r="A32" s="18"/>
    </row>
    <row r="33" spans="1:8" x14ac:dyDescent="0.25">
      <c r="A33" s="22" t="s">
        <v>30</v>
      </c>
      <c r="B33" s="22"/>
      <c r="C33" s="22"/>
      <c r="D33" s="22"/>
      <c r="E33" s="22"/>
      <c r="F33" s="22"/>
      <c r="G33" s="22"/>
      <c r="H33" s="22"/>
    </row>
    <row r="34" spans="1:8" x14ac:dyDescent="0.25">
      <c r="A34" s="22"/>
      <c r="B34" s="22"/>
      <c r="C34" s="22"/>
      <c r="D34" s="22"/>
      <c r="E34" s="22"/>
      <c r="F34" s="22"/>
      <c r="G34" s="22"/>
      <c r="H34" s="22"/>
    </row>
    <row r="35" spans="1:8" x14ac:dyDescent="0.25">
      <c r="A35" s="22"/>
      <c r="B35" s="22"/>
      <c r="C35" s="22"/>
      <c r="D35" s="22"/>
      <c r="E35" s="22"/>
      <c r="F35" s="22"/>
      <c r="G35" s="22"/>
      <c r="H35" s="22"/>
    </row>
    <row r="36" spans="1:8" x14ac:dyDescent="0.25">
      <c r="A36" s="22"/>
      <c r="B36" s="22"/>
      <c r="C36" s="22"/>
      <c r="D36" s="22"/>
      <c r="E36" s="22"/>
      <c r="F36" s="22"/>
      <c r="G36" s="22"/>
      <c r="H36" s="22"/>
    </row>
    <row r="37" spans="1:8" x14ac:dyDescent="0.25">
      <c r="A37" s="22"/>
      <c r="B37" s="22"/>
      <c r="C37" s="22"/>
      <c r="D37" s="22"/>
      <c r="E37" s="22"/>
      <c r="F37" s="22"/>
      <c r="G37" s="22"/>
      <c r="H37" s="22"/>
    </row>
    <row r="38" spans="1:8" x14ac:dyDescent="0.25">
      <c r="A38" s="18"/>
    </row>
    <row r="39" spans="1:8" ht="30" x14ac:dyDescent="0.25">
      <c r="A39" s="1" t="s">
        <v>31</v>
      </c>
      <c r="B39" s="1" t="s">
        <v>32</v>
      </c>
      <c r="C39" s="1" t="s">
        <v>33</v>
      </c>
      <c r="D39" s="1" t="s">
        <v>34</v>
      </c>
      <c r="E39" s="1" t="s">
        <v>35</v>
      </c>
      <c r="F39" s="3" t="s">
        <v>36</v>
      </c>
    </row>
    <row r="40" spans="1:8" x14ac:dyDescent="0.25">
      <c r="A40" s="12"/>
      <c r="B40" s="13"/>
      <c r="C40" s="13"/>
      <c r="D40" s="13"/>
      <c r="E40" s="13"/>
      <c r="F40" s="13"/>
    </row>
    <row r="41" spans="1:8" x14ac:dyDescent="0.25">
      <c r="A41" s="5" t="s">
        <v>37</v>
      </c>
      <c r="B41" s="6">
        <f>SUM(B42:OB_CORTO_PLAZO_FIN_01)</f>
        <v>0</v>
      </c>
      <c r="C41" s="6">
        <f>SUM(C42:OB_CORTO_PLAZO_FIN_02)</f>
        <v>0</v>
      </c>
      <c r="D41" s="6">
        <f>SUM(D42:OB_CORTO_PLAZO_FIN_03)</f>
        <v>0</v>
      </c>
      <c r="E41" s="6">
        <f>SUM(E42:OB_CORTO_PLAZO_FIN_04)</f>
        <v>0</v>
      </c>
      <c r="F41" s="6">
        <f>SUM(F42:OB_CORTO_PLAZO_FIN_05)</f>
        <v>0</v>
      </c>
    </row>
    <row r="42" spans="1:8" x14ac:dyDescent="0.25">
      <c r="A42" s="14" t="s">
        <v>38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19"/>
      <c r="H42" s="19"/>
    </row>
    <row r="43" spans="1:8" x14ac:dyDescent="0.25">
      <c r="A43" s="14" t="s">
        <v>39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19"/>
      <c r="H43" s="19"/>
    </row>
    <row r="44" spans="1:8" x14ac:dyDescent="0.25">
      <c r="A44" s="14" t="s">
        <v>40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19"/>
      <c r="H44" s="19"/>
    </row>
    <row r="45" spans="1:8" x14ac:dyDescent="0.25">
      <c r="A45" s="20" t="s">
        <v>25</v>
      </c>
      <c r="B45" s="21"/>
      <c r="C45" s="21"/>
      <c r="D45" s="21"/>
      <c r="E45" s="21"/>
      <c r="F45" s="2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 B65544:H65566 B131080:H131102 B196616:H196638 B262152:H262174 B327688:H327710 B393224:H393246 B458760:H458782 B524296:H524318 B589832:H589854 B655368:H655390 B720904:H720926 B786440:H786462 B851976:H851998 B917512:H917534 B983048:H983070" xr:uid="{505D2626-188B-437B-85B8-13D53616CDEF}">
      <formula1>-1.79769313486231E+100</formula1>
      <formula2>1.79769313486231E+100</formula2>
    </dataValidation>
    <dataValidation allowBlank="1" showInputMessage="1" showErrorMessage="1" prompt="Saldo al 31 de diciembre de 20XN-1 (d)" sqref="B6 B65542 B131078 B196614 B262150 B327686 B393222 B458758 B524294 B589830 B655366 B720902 B786438 B851974 B917510 B983046" xr:uid="{42333989-7A30-46A2-B8CF-6F61EFDDBD4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Ma. Piedad PNA. Navarrete Aguado</cp:lastModifiedBy>
  <dcterms:created xsi:type="dcterms:W3CDTF">2018-10-23T21:26:24Z</dcterms:created>
  <dcterms:modified xsi:type="dcterms:W3CDTF">2018-10-24T14:52:53Z</dcterms:modified>
</cp:coreProperties>
</file>