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95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21" i="1" l="1"/>
  <c r="C14" i="1"/>
  <c r="C24" i="1" s="1"/>
  <c r="E24" i="1" l="1"/>
  <c r="D24" i="1"/>
  <c r="E3" i="1" l="1"/>
  <c r="D3" i="1"/>
  <c r="C3" i="1"/>
  <c r="D14" i="1"/>
  <c r="E14" i="1"/>
  <c r="E17" i="1"/>
  <c r="D17" i="1"/>
  <c r="C17" i="1"/>
  <c r="E8" i="1"/>
  <c r="D8" i="1"/>
  <c r="C8" i="1"/>
</calcChain>
</file>

<file path=xl/sharedStrings.xml><?xml version="1.0" encoding="utf-8"?>
<sst xmlns="http://schemas.openxmlformats.org/spreadsheetml/2006/main" count="28" uniqueCount="27">
  <si>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</si>
  <si>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</si>
  <si>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</si>
  <si>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</si>
  <si>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</si>
  <si>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</si>
  <si>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</si>
  <si>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</si>
  <si>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</si>
  <si>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</si>
  <si>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</si>
  <si>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</si>
  <si>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</si>
  <si>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</si>
  <si>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</si>
  <si>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</si>
  <si>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</si>
  <si>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</si>
  <si>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</si>
  <si>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</si>
  <si>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</si>
  <si>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</si>
  <si>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</si>
  <si>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</si>
  <si>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</si>
  <si>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Bajo protesta de decir verdad declaramos que los Estados Financieros y sus notas, son razonablemente correctos y son responsabilidad del emisor.</t>
  </si>
  <si>
    <t>PODER JUDICIAL DEL ESTADO DE GUANAJUATO
FLUJO DE FONDOS
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</si>
</sst>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vertical="center" wrapText="1"/>
    </xf>
    <xf numFmtId="0" fontId="4" fillId="0" borderId="7" xfId="0" quotePrefix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0" fontId="4" fillId="0" borderId="9" xfId="0" applyFont="1" applyFill="1" applyBorder="1"/>
    <xf numFmtId="0" fontId="2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3" fillId="0" borderId="0" xfId="1" applyFont="1" applyFill="1" applyBorder="1" applyAlignment="1" applyProtection="1">
      <alignment vertical="top"/>
      <protection locked="0"/>
    </xf>
    <xf numFmtId="4" fontId="2" fillId="0" borderId="12" xfId="0" applyNumberFormat="1" applyFont="1" applyFill="1" applyBorder="1" applyAlignment="1">
      <alignment vertical="center" wrapText="1"/>
    </xf>
    <xf numFmtId="4" fontId="2" fillId="0" borderId="8" xfId="0" applyNumberFormat="1" applyFont="1" applyFill="1" applyBorder="1" applyAlignment="1">
      <alignment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1343026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3311"/>
                  </a14:imgEffect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526" y="19050"/>
          <a:ext cx="1514475" cy="43815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25</xdr:row>
      <xdr:rowOff>123825</xdr:rowOff>
    </xdr:from>
    <xdr:to>
      <xdr:col>1</xdr:col>
      <xdr:colOff>476249</xdr:colOff>
      <xdr:row>27</xdr:row>
      <xdr:rowOff>95250</xdr:rowOff>
    </xdr:to>
    <xdr:sp macro="" textlink="">
      <xdr:nvSpPr>
        <xdr:cNvPr id="3" name="4 CuadroTexto"/>
        <xdr:cNvSpPr txBox="1"/>
      </xdr:nvSpPr>
      <xdr:spPr>
        <a:xfrm>
          <a:off x="47625" y="4200525"/>
          <a:ext cx="609599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 b="1">
              <a:latin typeface="Arial" pitchFamily="34" charset="0"/>
              <a:cs typeface="Arial" pitchFamily="34" charset="0"/>
            </a:rPr>
            <a:t>Firma:</a:t>
          </a:r>
        </a:p>
      </xdr:txBody>
    </xdr:sp>
    <xdr:clientData/>
  </xdr:twoCellAnchor>
  <xdr:twoCellAnchor>
    <xdr:from>
      <xdr:col>1</xdr:col>
      <xdr:colOff>1552576</xdr:colOff>
      <xdr:row>29</xdr:row>
      <xdr:rowOff>0</xdr:rowOff>
    </xdr:from>
    <xdr:to>
      <xdr:col>2</xdr:col>
      <xdr:colOff>495300</xdr:colOff>
      <xdr:row>32</xdr:row>
      <xdr:rowOff>64078</xdr:rowOff>
    </xdr:to>
    <xdr:sp macro="" textlink="">
      <xdr:nvSpPr>
        <xdr:cNvPr id="4" name="4 CuadroTexto"/>
        <xdr:cNvSpPr txBox="1"/>
      </xdr:nvSpPr>
      <xdr:spPr>
        <a:xfrm>
          <a:off x="1733551" y="4600575"/>
          <a:ext cx="1828799" cy="49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Dra. Carmen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G. Alcalde Maycotte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Directora de Administración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85725</xdr:colOff>
      <xdr:row>29</xdr:row>
      <xdr:rowOff>0</xdr:rowOff>
    </xdr:from>
    <xdr:to>
      <xdr:col>3</xdr:col>
      <xdr:colOff>1005359</xdr:colOff>
      <xdr:row>32</xdr:row>
      <xdr:rowOff>50223</xdr:rowOff>
    </xdr:to>
    <xdr:sp macro="" textlink="">
      <xdr:nvSpPr>
        <xdr:cNvPr id="5" name="5 CuadroTexto"/>
        <xdr:cNvSpPr txBox="1"/>
      </xdr:nvSpPr>
      <xdr:spPr>
        <a:xfrm>
          <a:off x="3476625" y="4648200"/>
          <a:ext cx="2100734" cy="4788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Elizabeth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García Tena.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Sub-Directora  de Presupuesto.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171450</xdr:colOff>
      <xdr:row>29</xdr:row>
      <xdr:rowOff>0</xdr:rowOff>
    </xdr:from>
    <xdr:to>
      <xdr:col>7</xdr:col>
      <xdr:colOff>0</xdr:colOff>
      <xdr:row>32</xdr:row>
      <xdr:rowOff>54553</xdr:rowOff>
    </xdr:to>
    <xdr:sp macro="" textlink="">
      <xdr:nvSpPr>
        <xdr:cNvPr id="6" name="7 CuadroTexto"/>
        <xdr:cNvSpPr txBox="1"/>
      </xdr:nvSpPr>
      <xdr:spPr>
        <a:xfrm>
          <a:off x="6781800" y="4600575"/>
          <a:ext cx="1695450" cy="483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C.P.C. José Socorro Quevedo Ramírez</a:t>
          </a:r>
          <a:r>
            <a:rPr lang="es-MX" sz="800" b="1" baseline="0">
              <a:latin typeface="Arial" pitchFamily="34" charset="0"/>
              <a:cs typeface="Arial" pitchFamily="34" charset="0"/>
            </a:rPr>
            <a:t>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Contralor.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</xdr:colOff>
      <xdr:row>29</xdr:row>
      <xdr:rowOff>0</xdr:rowOff>
    </xdr:from>
    <xdr:to>
      <xdr:col>1</xdr:col>
      <xdr:colOff>1743076</xdr:colOff>
      <xdr:row>33</xdr:row>
      <xdr:rowOff>0</xdr:rowOff>
    </xdr:to>
    <xdr:sp macro="" textlink="">
      <xdr:nvSpPr>
        <xdr:cNvPr id="7" name="3 CuadroTexto"/>
        <xdr:cNvSpPr txBox="1"/>
      </xdr:nvSpPr>
      <xdr:spPr>
        <a:xfrm>
          <a:off x="1" y="4600575"/>
          <a:ext cx="19240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Mgda. Ma. Claudia Barrera Rangel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Presidenta del Supremo Tribunal de Justicia y del Consejo del Poder Judicial.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647700</xdr:colOff>
      <xdr:row>29</xdr:row>
      <xdr:rowOff>0</xdr:rowOff>
    </xdr:from>
    <xdr:to>
      <xdr:col>5</xdr:col>
      <xdr:colOff>371475</xdr:colOff>
      <xdr:row>33</xdr:row>
      <xdr:rowOff>0</xdr:rowOff>
    </xdr:to>
    <xdr:sp macro="" textlink="">
      <xdr:nvSpPr>
        <xdr:cNvPr id="8" name="6 CuadroTexto"/>
        <xdr:cNvSpPr txBox="1"/>
      </xdr:nvSpPr>
      <xdr:spPr>
        <a:xfrm>
          <a:off x="5219700" y="4648200"/>
          <a:ext cx="2085975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Ma. Piedad Navarrete A.</a:t>
          </a:r>
          <a:endParaRPr lang="es-MX" sz="8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 Directora del Fondo Auxiliar para la Impartición de Justicia.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25" sqref="A25"/>
    </sheetView>
  </sheetViews>
  <sheetFormatPr baseColWidth="10" defaultRowHeight="11.25" x14ac:dyDescent="0.2"/>
  <cols>
    <col min="1" max="1" width="2.7109375" style="1" customWidth="1"/>
    <col min="2" max="2" width="43.28515625" style="1" customWidth="1"/>
    <col min="3" max="5" width="17.7109375" style="1" customWidth="1"/>
    <col min="6" max="16384" width="11.42578125" style="1"/>
  </cols>
  <sheetData>
    <row r="1" spans="1:5" ht="36" customHeight="1" x14ac:dyDescent="0.2">
      <c r="A1" s="21" t="s">
        <v>26</v>
      </c>
      <c r="B1" s="22"/>
      <c r="C1" s="22"/>
      <c r="D1" s="22"/>
      <c r="E1" s="23"/>
    </row>
    <row r="2" spans="1:5" ht="22.5" x14ac:dyDescent="0.2">
      <c r="A2" s="24" t="s">
        <v>0</v>
      </c>
      <c r="B2" s="25"/>
      <c r="C2" s="2" t="s">
        <v>1</v>
      </c>
      <c r="D2" s="2" t="s">
        <v>2</v>
      </c>
      <c r="E2" s="2" t="s">
        <v>3</v>
      </c>
    </row>
    <row r="3" spans="1:5" x14ac:dyDescent="0.2">
      <c r="A3" s="3" t="s">
        <v>4</v>
      </c>
      <c r="B3" s="4"/>
      <c r="C3" s="5">
        <f>SUM(C4:C13)</f>
        <v>1700775711</v>
      </c>
      <c r="D3" s="5">
        <f>SUM(D4:D13)</f>
        <v>1357355211.77</v>
      </c>
      <c r="E3" s="19">
        <f>SUM(E4:E13)</f>
        <v>1357037773.24</v>
      </c>
    </row>
    <row r="4" spans="1:5" x14ac:dyDescent="0.2">
      <c r="A4" s="6"/>
      <c r="B4" s="7" t="s">
        <v>5</v>
      </c>
      <c r="C4" s="8">
        <v>0</v>
      </c>
      <c r="D4" s="8">
        <v>0</v>
      </c>
      <c r="E4" s="9">
        <v>0</v>
      </c>
    </row>
    <row r="5" spans="1:5" x14ac:dyDescent="0.2">
      <c r="A5" s="6"/>
      <c r="B5" s="7" t="s">
        <v>6</v>
      </c>
      <c r="C5" s="8">
        <v>0</v>
      </c>
      <c r="D5" s="8">
        <v>0</v>
      </c>
      <c r="E5" s="9">
        <v>0</v>
      </c>
    </row>
    <row r="6" spans="1:5" x14ac:dyDescent="0.2">
      <c r="A6" s="6"/>
      <c r="B6" s="7" t="s">
        <v>7</v>
      </c>
      <c r="C6" s="8">
        <v>0</v>
      </c>
      <c r="D6" s="8">
        <v>0</v>
      </c>
      <c r="E6" s="9">
        <v>0</v>
      </c>
    </row>
    <row r="7" spans="1:5" x14ac:dyDescent="0.2">
      <c r="A7" s="6"/>
      <c r="B7" s="7" t="s">
        <v>8</v>
      </c>
      <c r="C7" s="8">
        <v>0</v>
      </c>
      <c r="D7" s="8">
        <v>0</v>
      </c>
      <c r="E7" s="9">
        <v>0</v>
      </c>
    </row>
    <row r="8" spans="1:5" x14ac:dyDescent="0.2">
      <c r="A8" s="6"/>
      <c r="B8" s="7" t="s">
        <v>9</v>
      </c>
      <c r="C8" s="8">
        <f>9800000+18060000</f>
        <v>27860000</v>
      </c>
      <c r="D8" s="8">
        <f>29193241.89+33685318.02</f>
        <v>62878559.910000004</v>
      </c>
      <c r="E8" s="9">
        <f>28875803.36+33685318.02</f>
        <v>62561121.380000003</v>
      </c>
    </row>
    <row r="9" spans="1:5" ht="14.25" customHeight="1" x14ac:dyDescent="0.2">
      <c r="A9" s="6"/>
      <c r="B9" s="7" t="s">
        <v>10</v>
      </c>
      <c r="C9" s="8">
        <v>1940000</v>
      </c>
      <c r="D9" s="8">
        <v>5533592.0599999996</v>
      </c>
      <c r="E9" s="9">
        <v>5533592.0599999996</v>
      </c>
    </row>
    <row r="10" spans="1:5" x14ac:dyDescent="0.2">
      <c r="A10" s="6"/>
      <c r="B10" s="7" t="s">
        <v>11</v>
      </c>
      <c r="C10" s="8">
        <v>0</v>
      </c>
      <c r="D10" s="8">
        <v>0</v>
      </c>
      <c r="E10" s="9">
        <v>0</v>
      </c>
    </row>
    <row r="11" spans="1:5" x14ac:dyDescent="0.2">
      <c r="A11" s="6"/>
      <c r="B11" s="7" t="s">
        <v>12</v>
      </c>
      <c r="C11" s="8">
        <v>0</v>
      </c>
      <c r="D11" s="8">
        <v>0</v>
      </c>
      <c r="E11" s="9">
        <v>0</v>
      </c>
    </row>
    <row r="12" spans="1:5" x14ac:dyDescent="0.2">
      <c r="A12" s="6"/>
      <c r="B12" s="7" t="s">
        <v>13</v>
      </c>
      <c r="C12" s="8">
        <v>1670975711</v>
      </c>
      <c r="D12" s="8">
        <v>1224829071</v>
      </c>
      <c r="E12" s="9">
        <v>1224829071</v>
      </c>
    </row>
    <row r="13" spans="1:5" x14ac:dyDescent="0.2">
      <c r="A13" s="10"/>
      <c r="B13" s="7" t="s">
        <v>14</v>
      </c>
      <c r="C13" s="8">
        <v>0</v>
      </c>
      <c r="D13" s="8">
        <v>64113988.799999997</v>
      </c>
      <c r="E13" s="9">
        <v>64113988.799999997</v>
      </c>
    </row>
    <row r="14" spans="1:5" x14ac:dyDescent="0.2">
      <c r="A14" s="11" t="s">
        <v>15</v>
      </c>
      <c r="B14" s="12"/>
      <c r="C14" s="13">
        <f>SUM(C15:C23)</f>
        <v>1700775711</v>
      </c>
      <c r="D14" s="13">
        <f>SUM(D15:D23)</f>
        <v>1077391542.96</v>
      </c>
      <c r="E14" s="20">
        <f>SUM(E15:E23)</f>
        <v>1076599919.27</v>
      </c>
    </row>
    <row r="15" spans="1:5" x14ac:dyDescent="0.2">
      <c r="A15" s="6"/>
      <c r="B15" s="7" t="s">
        <v>16</v>
      </c>
      <c r="C15" s="8">
        <v>1352423527</v>
      </c>
      <c r="D15" s="8">
        <v>843877740.80999994</v>
      </c>
      <c r="E15" s="9">
        <v>843875245.69000006</v>
      </c>
    </row>
    <row r="16" spans="1:5" x14ac:dyDescent="0.2">
      <c r="A16" s="6"/>
      <c r="B16" s="7" t="s">
        <v>17</v>
      </c>
      <c r="C16" s="8">
        <v>72528767</v>
      </c>
      <c r="D16" s="8">
        <v>38105554.25</v>
      </c>
      <c r="E16" s="9">
        <v>37992237.649999999</v>
      </c>
    </row>
    <row r="17" spans="1:7" x14ac:dyDescent="0.2">
      <c r="A17" s="6"/>
      <c r="B17" s="7" t="s">
        <v>18</v>
      </c>
      <c r="C17" s="8">
        <f>212379097+357700</f>
        <v>212736797</v>
      </c>
      <c r="D17" s="8">
        <f>104608058.73+227761.85</f>
        <v>104835820.58</v>
      </c>
      <c r="E17" s="9">
        <f>104017746+227761.85</f>
        <v>104245507.84999999</v>
      </c>
    </row>
    <row r="18" spans="1:7" x14ac:dyDescent="0.2">
      <c r="A18" s="6"/>
      <c r="B18" s="7" t="s">
        <v>13</v>
      </c>
      <c r="C18" s="8">
        <v>7077740</v>
      </c>
      <c r="D18" s="8">
        <v>4099544.74</v>
      </c>
      <c r="E18" s="9">
        <v>4099544.74</v>
      </c>
    </row>
    <row r="19" spans="1:7" x14ac:dyDescent="0.2">
      <c r="A19" s="6"/>
      <c r="B19" s="7" t="s">
        <v>19</v>
      </c>
      <c r="C19" s="8">
        <v>23066580</v>
      </c>
      <c r="D19" s="8">
        <v>34642136.539999999</v>
      </c>
      <c r="E19" s="9">
        <v>34556637.299999997</v>
      </c>
    </row>
    <row r="20" spans="1:7" x14ac:dyDescent="0.2">
      <c r="A20" s="6"/>
      <c r="B20" s="7" t="s">
        <v>20</v>
      </c>
      <c r="C20" s="8">
        <v>500000</v>
      </c>
      <c r="D20" s="8">
        <v>51830746.039999999</v>
      </c>
      <c r="E20" s="9">
        <v>51830746.039999999</v>
      </c>
    </row>
    <row r="21" spans="1:7" x14ac:dyDescent="0.2">
      <c r="A21" s="6"/>
      <c r="B21" s="7" t="s">
        <v>21</v>
      </c>
      <c r="C21" s="8">
        <f>12800000+19642300</f>
        <v>32442300</v>
      </c>
      <c r="D21" s="8">
        <v>0</v>
      </c>
      <c r="E21" s="9">
        <v>0</v>
      </c>
    </row>
    <row r="22" spans="1:7" x14ac:dyDescent="0.2">
      <c r="A22" s="6"/>
      <c r="B22" s="7" t="s">
        <v>22</v>
      </c>
      <c r="C22" s="8">
        <v>0</v>
      </c>
      <c r="D22" s="8">
        <v>0</v>
      </c>
      <c r="E22" s="9">
        <v>0</v>
      </c>
    </row>
    <row r="23" spans="1:7" x14ac:dyDescent="0.2">
      <c r="A23" s="6"/>
      <c r="B23" s="7" t="s">
        <v>23</v>
      </c>
      <c r="C23" s="8">
        <v>0</v>
      </c>
      <c r="D23" s="8">
        <v>0</v>
      </c>
      <c r="E23" s="9">
        <v>0</v>
      </c>
    </row>
    <row r="24" spans="1:7" x14ac:dyDescent="0.2">
      <c r="A24" s="14"/>
      <c r="B24" s="15" t="s">
        <v>24</v>
      </c>
      <c r="C24" s="16">
        <f>C3-C14</f>
        <v>0</v>
      </c>
      <c r="D24" s="16">
        <f>D3-D14</f>
        <v>279963668.80999994</v>
      </c>
      <c r="E24" s="17">
        <f>E3-E14</f>
        <v>280437853.97000003</v>
      </c>
    </row>
    <row r="25" spans="1:7" x14ac:dyDescent="0.2">
      <c r="A25" s="18" t="s">
        <v>25</v>
      </c>
    </row>
    <row r="26" spans="1:7" x14ac:dyDescent="0.2">
      <c r="A26" s="18"/>
      <c r="B26" s="18"/>
      <c r="C26" s="18"/>
      <c r="D26" s="18"/>
      <c r="E26" s="18"/>
      <c r="F26" s="18"/>
      <c r="G26" s="18"/>
    </row>
    <row r="27" spans="1:7" x14ac:dyDescent="0.2">
      <c r="A27" s="18"/>
      <c r="B27" s="18"/>
      <c r="C27" s="18"/>
      <c r="D27" s="18"/>
      <c r="E27" s="18"/>
      <c r="F27" s="18"/>
      <c r="G27" s="18"/>
    </row>
    <row r="28" spans="1:7" x14ac:dyDescent="0.2">
      <c r="A28" s="18"/>
      <c r="B28" s="18"/>
      <c r="C28" s="18"/>
      <c r="D28" s="18"/>
      <c r="E28" s="18"/>
      <c r="F28" s="18"/>
      <c r="G28" s="18"/>
    </row>
    <row r="29" spans="1:7" x14ac:dyDescent="0.2">
      <c r="A29" s="18"/>
      <c r="B29" s="18"/>
      <c r="C29" s="18"/>
      <c r="D29" s="18"/>
      <c r="E29" s="18"/>
      <c r="F29" s="18"/>
      <c r="G29" s="18"/>
    </row>
    <row r="30" spans="1:7" x14ac:dyDescent="0.2">
      <c r="A30" s="18"/>
      <c r="B30" s="18"/>
      <c r="C30" s="18"/>
      <c r="D30" s="18"/>
      <c r="E30" s="18"/>
      <c r="F30" s="18"/>
      <c r="G30" s="18"/>
    </row>
    <row r="31" spans="1:7" x14ac:dyDescent="0.2">
      <c r="A31" s="18"/>
      <c r="B31" s="18"/>
      <c r="C31" s="18"/>
      <c r="D31" s="18"/>
      <c r="E31" s="18"/>
      <c r="F31" s="18"/>
      <c r="G31" s="18"/>
    </row>
    <row r="32" spans="1:7" x14ac:dyDescent="0.2">
      <c r="A32" s="18"/>
      <c r="B32" s="18"/>
      <c r="C32" s="18"/>
      <c r="D32" s="18"/>
      <c r="E32" s="18"/>
      <c r="F32" s="18"/>
      <c r="G32" s="18"/>
    </row>
    <row r="33" spans="1:7" x14ac:dyDescent="0.2">
      <c r="A33" s="18"/>
      <c r="B33" s="18"/>
      <c r="C33" s="18"/>
      <c r="D33" s="18"/>
      <c r="E33" s="18"/>
      <c r="F33" s="18"/>
      <c r="G33" s="18"/>
    </row>
  </sheetData>
  <sheetProtection password="C621" sheet="1" objects="1" scenarios="1"/>
  <mergeCells count="2">
    <mergeCell ref="A1:E1"/>
    <mergeCell ref="A2:B2"/>
  </mergeCells>
  <pageMargins left="1.1023622047244095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Poder Judicial del Estado de Guanajuato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ECN. Contreras Nieto</dc:creator>
  <cp:lastModifiedBy>Eduardo ECN. Contreras Nieto</cp:lastModifiedBy>
  <cp:lastPrinted>2018-10-16T17:11:44Z</cp:lastPrinted>
  <dcterms:created xsi:type="dcterms:W3CDTF">2018-07-04T19:28:22Z</dcterms:created>
  <dcterms:modified xsi:type="dcterms:W3CDTF">2018-10-16T17:12:43Z</dcterms:modified>
</cp:coreProperties>
</file>