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opeza\Documents\SUB-DIR-PPTO\PRESUPUESTO 2018\TranParenCia  CONAC 2018\REPORTES PORTAL ANUAL\"/>
    </mc:Choice>
  </mc:AlternateContent>
  <bookViews>
    <workbookView xWindow="0" yWindow="0" windowWidth="19200" windowHeight="10995"/>
  </bookViews>
  <sheets>
    <sheet name="12-CI_GTO_PJEG_00_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1" l="1"/>
  <c r="B30" i="1"/>
  <c r="B29" i="1"/>
  <c r="B28" i="1"/>
  <c r="B27" i="1"/>
  <c r="B26" i="1"/>
  <c r="B25" i="1"/>
  <c r="B24" i="1" s="1"/>
  <c r="N24" i="1"/>
  <c r="M24" i="1"/>
  <c r="L24" i="1"/>
  <c r="K24" i="1"/>
  <c r="J24" i="1"/>
  <c r="I24" i="1"/>
  <c r="H24" i="1"/>
  <c r="G24" i="1"/>
  <c r="F24" i="1"/>
  <c r="E24" i="1"/>
  <c r="D24" i="1"/>
  <c r="C24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N7" i="1"/>
  <c r="M7" i="1"/>
  <c r="L7" i="1"/>
  <c r="K7" i="1"/>
  <c r="J7" i="1"/>
  <c r="I7" i="1"/>
  <c r="H7" i="1"/>
  <c r="G7" i="1"/>
  <c r="F7" i="1"/>
  <c r="E7" i="1"/>
  <c r="D7" i="1"/>
  <c r="C7" i="1"/>
  <c r="B7" i="1"/>
  <c r="C6" i="1"/>
  <c r="C5" i="1" s="1"/>
  <c r="B6" i="1"/>
  <c r="B5" i="1" s="1"/>
  <c r="N5" i="1"/>
  <c r="M5" i="1"/>
  <c r="L5" i="1"/>
  <c r="K5" i="1"/>
  <c r="J5" i="1"/>
  <c r="I5" i="1"/>
  <c r="H5" i="1"/>
  <c r="G5" i="1"/>
  <c r="F5" i="1"/>
  <c r="E5" i="1"/>
  <c r="D5" i="1"/>
</calcChain>
</file>

<file path=xl/sharedStrings.xml><?xml version="1.0" encoding="utf-8"?>
<sst xmlns="http://schemas.openxmlformats.org/spreadsheetml/2006/main" count="43" uniqueCount="43">
  <si>
    <t>PODER JUDICIAL DEL ESTADO DE GUANAJUATO</t>
  </si>
  <si>
    <t>CALENDARIO DE INGRESOS PARA EL EJERCICIO FISCAL 2018</t>
  </si>
  <si>
    <t>Conceptos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</si>
  <si>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</si>
  <si>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</si>
  <si>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</si>
  <si>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</si>
  <si>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</si>
  <si>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</si>
  <si>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</si>
  <si>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</si>
  <si>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</si>
  <si>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</si>
  <si>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</si>
  <si>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</si>
  <si>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</si>
  <si>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*** Clas. por Rubro de Ingresos</t>
  </si>
  <si>
    <t>**  50 Productos</t>
  </si>
  <si>
    <t>*   51 Productos Corrientes</t>
  </si>
  <si>
    <t xml:space="preserve">    515101  PRODUCTOS FINANCIEROS</t>
  </si>
  <si>
    <t xml:space="preserve">    515102  OTROS PRODUCTOS</t>
  </si>
  <si>
    <t xml:space="preserve">    515104  RENTA DE CAFETERIA</t>
  </si>
  <si>
    <t xml:space="preserve">    515108  ING PROG SERV ACT EJ</t>
  </si>
  <si>
    <t xml:space="preserve">    515109  PRODUCTOS VARIOS</t>
  </si>
  <si>
    <t xml:space="preserve">    516101  PRODUCTOS FINANCIEROS</t>
  </si>
  <si>
    <t xml:space="preserve">    516102  VENTA DE OBJETOS</t>
  </si>
  <si>
    <t>**  60 Aprovechamientos</t>
  </si>
  <si>
    <t>*   61 Aprovechamientos Corrientes</t>
  </si>
  <si>
    <t xml:space="preserve">    616104  MULTAS ORDINARIAS</t>
  </si>
  <si>
    <t xml:space="preserve">    616105  CAF LIBERTAD</t>
  </si>
  <si>
    <t xml:space="preserve">    616106  CAF REP D</t>
  </si>
  <si>
    <t xml:space="preserve">    616107  CAF OTROS CONC</t>
  </si>
  <si>
    <t xml:space="preserve">    616109  MULTAS POR MEDIDA DE APREMIO</t>
  </si>
  <si>
    <t xml:space="preserve">    616111  DEPOSITOS NO RECONOCIDOS</t>
  </si>
  <si>
    <t>**  90 Transferencias, Asignaciones, Sub</t>
  </si>
  <si>
    <t>*   91 Transferencias Internas y Asign a</t>
  </si>
  <si>
    <t xml:space="preserve">    914131  TRANSFER.SERV.PERSO</t>
  </si>
  <si>
    <t xml:space="preserve">    914132  TRANSFER.MAT.SUMINIS</t>
  </si>
  <si>
    <t xml:space="preserve">    914133  TRANSFER.SERV.BASICO</t>
  </si>
  <si>
    <t xml:space="preserve">    914134  TRANSFER.ASIGN.SBS.</t>
  </si>
  <si>
    <t xml:space="preserve">    914135  TRANSFER.BIENES</t>
  </si>
  <si>
    <t xml:space="preserve">    914136  TRANSFER.INV.PUB.</t>
  </si>
  <si>
    <t xml:space="preserve">    914137  TRANSFER.INV.FINANC.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</si>
</sst>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49" fontId="3" fillId="0" borderId="9" xfId="0" applyNumberFormat="1" applyFont="1" applyFill="1" applyBorder="1" applyAlignment="1">
      <alignment horizontal="left"/>
    </xf>
    <xf numFmtId="49" fontId="3" fillId="0" borderId="9" xfId="0" applyNumberFormat="1" applyFont="1" applyFill="1" applyBorder="1" applyAlignment="1">
      <alignment horizontal="center"/>
    </xf>
    <xf numFmtId="0" fontId="1" fillId="0" borderId="9" xfId="0" applyFont="1" applyBorder="1"/>
    <xf numFmtId="4" fontId="1" fillId="0" borderId="9" xfId="0" applyNumberFormat="1" applyFont="1" applyBorder="1"/>
    <xf numFmtId="49" fontId="1" fillId="0" borderId="9" xfId="0" applyNumberFormat="1" applyFont="1" applyFill="1" applyBorder="1" applyAlignment="1">
      <alignment horizontal="left"/>
    </xf>
    <xf numFmtId="49" fontId="2" fillId="0" borderId="9" xfId="0" applyNumberFormat="1" applyFont="1" applyFill="1" applyBorder="1" applyAlignment="1">
      <alignment horizontal="left"/>
    </xf>
    <xf numFmtId="4" fontId="2" fillId="0" borderId="9" xfId="0" applyNumberFormat="1" applyFont="1" applyBorder="1"/>
    <xf numFmtId="0" fontId="2" fillId="0" borderId="9" xfId="0" applyFont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view="pageBreakPreview" zoomScaleNormal="100" zoomScaleSheetLayoutView="100" workbookViewId="0">
      <selection activeCell="E16" sqref="E16"/>
    </sheetView>
  </sheetViews>
  <sheetFormatPr baseColWidth="10" defaultRowHeight="12.75" x14ac:dyDescent="0.2"/>
  <cols>
    <col min="1" max="1" width="39.85546875" style="1" bestFit="1" customWidth="1"/>
    <col min="2" max="2" width="17.85546875" style="1" bestFit="1" customWidth="1"/>
    <col min="3" max="3" width="14.85546875" style="1" bestFit="1" customWidth="1"/>
    <col min="4" max="4" width="16.140625" style="1" bestFit="1" customWidth="1"/>
    <col min="5" max="10" width="14.85546875" style="1" bestFit="1" customWidth="1"/>
    <col min="11" max="11" width="16.140625" style="1" bestFit="1" customWidth="1"/>
    <col min="12" max="13" width="14.85546875" style="1" bestFit="1" customWidth="1"/>
    <col min="14" max="14" width="16.140625" style="1" bestFit="1" customWidth="1"/>
    <col min="15" max="16384" width="11.42578125" style="1"/>
  </cols>
  <sheetData>
    <row r="1" spans="1:14" x14ac:dyDescent="0.2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2"/>
    </row>
    <row r="2" spans="1:14" x14ac:dyDescent="0.2">
      <c r="A2" s="13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/>
    </row>
    <row r="3" spans="1:14" x14ac:dyDescent="0.2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/>
    </row>
    <row r="4" spans="1:14" x14ac:dyDescent="0.2">
      <c r="A4" s="2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</row>
    <row r="5" spans="1:14" x14ac:dyDescent="0.2">
      <c r="A5" s="4" t="s">
        <v>16</v>
      </c>
      <c r="B5" s="5">
        <f>B6+B15+B23</f>
        <v>1700775711</v>
      </c>
      <c r="C5" s="5">
        <f t="shared" ref="C5:M5" si="0">C6+C15+C23</f>
        <v>230796735.65000001</v>
      </c>
      <c r="D5" s="5">
        <f t="shared" si="0"/>
        <v>166547839.69999999</v>
      </c>
      <c r="E5" s="5">
        <f t="shared" si="0"/>
        <v>116720718.65000001</v>
      </c>
      <c r="F5" s="5">
        <f t="shared" si="0"/>
        <v>110031050.65000001</v>
      </c>
      <c r="G5" s="5">
        <f t="shared" si="0"/>
        <v>121388298.7</v>
      </c>
      <c r="H5" s="5">
        <f t="shared" si="0"/>
        <v>111006253.65000001</v>
      </c>
      <c r="I5" s="5">
        <f t="shared" si="0"/>
        <v>126658501.65000001</v>
      </c>
      <c r="J5" s="5">
        <f t="shared" si="0"/>
        <v>117398170.7</v>
      </c>
      <c r="K5" s="5">
        <f t="shared" si="0"/>
        <v>140968806.65000001</v>
      </c>
      <c r="L5" s="5">
        <f t="shared" si="0"/>
        <v>110422979.65000001</v>
      </c>
      <c r="M5" s="5">
        <f t="shared" si="0"/>
        <v>111407304.7</v>
      </c>
      <c r="N5" s="5">
        <f>N6+N15+N23</f>
        <v>237429050.65000001</v>
      </c>
    </row>
    <row r="6" spans="1:14" x14ac:dyDescent="0.2">
      <c r="A6" s="6" t="s">
        <v>17</v>
      </c>
      <c r="B6" s="5">
        <f>9800000+18060000</f>
        <v>27860000</v>
      </c>
      <c r="C6" s="5">
        <f>9800000+1505000</f>
        <v>11305000</v>
      </c>
      <c r="D6" s="5">
        <v>1505000</v>
      </c>
      <c r="E6" s="5">
        <v>1505000</v>
      </c>
      <c r="F6" s="5">
        <v>1505000</v>
      </c>
      <c r="G6" s="5">
        <v>1505000</v>
      </c>
      <c r="H6" s="5">
        <v>1505000</v>
      </c>
      <c r="I6" s="5">
        <v>1505000</v>
      </c>
      <c r="J6" s="5">
        <v>1505000</v>
      </c>
      <c r="K6" s="5">
        <v>1505000</v>
      </c>
      <c r="L6" s="5">
        <v>1505000</v>
      </c>
      <c r="M6" s="5">
        <v>1505000</v>
      </c>
      <c r="N6" s="5">
        <v>1505000</v>
      </c>
    </row>
    <row r="7" spans="1:14" x14ac:dyDescent="0.2">
      <c r="A7" s="7" t="s">
        <v>18</v>
      </c>
      <c r="B7" s="8">
        <f>B8+B9+B10+B11+B12+B13+B14</f>
        <v>27860000</v>
      </c>
      <c r="C7" s="8">
        <f t="shared" ref="C7:N7" si="1">C8+C9+C10+C11+C12+C13+C14</f>
        <v>11305000</v>
      </c>
      <c r="D7" s="8">
        <f t="shared" si="1"/>
        <v>1505000</v>
      </c>
      <c r="E7" s="8">
        <f t="shared" si="1"/>
        <v>1505000</v>
      </c>
      <c r="F7" s="8">
        <f t="shared" si="1"/>
        <v>1505000</v>
      </c>
      <c r="G7" s="8">
        <f t="shared" si="1"/>
        <v>1505000</v>
      </c>
      <c r="H7" s="8">
        <f t="shared" si="1"/>
        <v>1505000</v>
      </c>
      <c r="I7" s="8">
        <f t="shared" si="1"/>
        <v>1505000</v>
      </c>
      <c r="J7" s="8">
        <f t="shared" si="1"/>
        <v>1505000</v>
      </c>
      <c r="K7" s="8">
        <f t="shared" si="1"/>
        <v>1505000</v>
      </c>
      <c r="L7" s="8">
        <f t="shared" si="1"/>
        <v>1505000</v>
      </c>
      <c r="M7" s="8">
        <f t="shared" si="1"/>
        <v>1505000</v>
      </c>
      <c r="N7" s="8">
        <f t="shared" si="1"/>
        <v>1505000</v>
      </c>
    </row>
    <row r="8" spans="1:14" x14ac:dyDescent="0.2">
      <c r="A8" s="9" t="s">
        <v>19</v>
      </c>
      <c r="B8" s="8">
        <v>5000000</v>
      </c>
      <c r="C8" s="8">
        <v>5000000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x14ac:dyDescent="0.2">
      <c r="A9" s="9" t="s">
        <v>20</v>
      </c>
      <c r="B9" s="8">
        <v>1000000</v>
      </c>
      <c r="C9" s="8">
        <v>1000000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x14ac:dyDescent="0.2">
      <c r="A10" s="9" t="s">
        <v>21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x14ac:dyDescent="0.2">
      <c r="A11" s="9" t="s">
        <v>22</v>
      </c>
      <c r="B11" s="8">
        <v>2000000</v>
      </c>
      <c r="C11" s="8">
        <v>2000000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x14ac:dyDescent="0.2">
      <c r="A12" s="9" t="s">
        <v>23</v>
      </c>
      <c r="B12" s="8">
        <v>1800000</v>
      </c>
      <c r="C12" s="8">
        <v>1800000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x14ac:dyDescent="0.2">
      <c r="A13" s="7" t="s">
        <v>24</v>
      </c>
      <c r="B13" s="8">
        <v>18000000</v>
      </c>
      <c r="C13" s="8">
        <v>1500000</v>
      </c>
      <c r="D13" s="8">
        <v>1500000</v>
      </c>
      <c r="E13" s="8">
        <v>1500000</v>
      </c>
      <c r="F13" s="8">
        <v>1500000</v>
      </c>
      <c r="G13" s="8">
        <v>1500000</v>
      </c>
      <c r="H13" s="8">
        <v>1500000</v>
      </c>
      <c r="I13" s="8">
        <v>1500000</v>
      </c>
      <c r="J13" s="8">
        <v>1500000</v>
      </c>
      <c r="K13" s="8">
        <v>1500000</v>
      </c>
      <c r="L13" s="8">
        <v>1500000</v>
      </c>
      <c r="M13" s="8">
        <v>1500000</v>
      </c>
      <c r="N13" s="8">
        <v>1500000</v>
      </c>
    </row>
    <row r="14" spans="1:14" x14ac:dyDescent="0.2">
      <c r="A14" s="7" t="s">
        <v>25</v>
      </c>
      <c r="B14" s="8">
        <v>60000</v>
      </c>
      <c r="C14" s="8">
        <v>5000</v>
      </c>
      <c r="D14" s="8">
        <v>5000</v>
      </c>
      <c r="E14" s="8">
        <v>5000</v>
      </c>
      <c r="F14" s="8">
        <v>5000</v>
      </c>
      <c r="G14" s="8">
        <v>5000</v>
      </c>
      <c r="H14" s="8">
        <v>5000</v>
      </c>
      <c r="I14" s="8">
        <v>5000</v>
      </c>
      <c r="J14" s="8">
        <v>5000</v>
      </c>
      <c r="K14" s="8">
        <v>5000</v>
      </c>
      <c r="L14" s="8">
        <v>5000</v>
      </c>
      <c r="M14" s="8">
        <v>5000</v>
      </c>
      <c r="N14" s="8">
        <v>5000</v>
      </c>
    </row>
    <row r="15" spans="1:14" x14ac:dyDescent="0.2">
      <c r="A15" s="6" t="s">
        <v>26</v>
      </c>
      <c r="B15" s="5">
        <v>1940000</v>
      </c>
      <c r="C15" s="5">
        <v>161666.65</v>
      </c>
      <c r="D15" s="5">
        <v>161666.70000000001</v>
      </c>
      <c r="E15" s="5">
        <v>161666.65</v>
      </c>
      <c r="F15" s="5">
        <v>161666.65</v>
      </c>
      <c r="G15" s="5">
        <v>161666.70000000001</v>
      </c>
      <c r="H15" s="5">
        <v>161666.65</v>
      </c>
      <c r="I15" s="5">
        <v>161666.65</v>
      </c>
      <c r="J15" s="5">
        <v>161666.70000000001</v>
      </c>
      <c r="K15" s="5">
        <v>161666.65</v>
      </c>
      <c r="L15" s="5">
        <v>161666.65</v>
      </c>
      <c r="M15" s="5">
        <v>161666.70000000001</v>
      </c>
      <c r="N15" s="5">
        <v>161666.65</v>
      </c>
    </row>
    <row r="16" spans="1:14" x14ac:dyDescent="0.2">
      <c r="A16" s="6" t="s">
        <v>27</v>
      </c>
      <c r="B16" s="5">
        <f>B17+B18+B19+B20+B21+B22</f>
        <v>1940000</v>
      </c>
      <c r="C16" s="5">
        <f t="shared" ref="C16:N16" si="2">C17+C18+C19+C20+C21+C22</f>
        <v>161666.65000000002</v>
      </c>
      <c r="D16" s="5">
        <f t="shared" si="2"/>
        <v>161666.69999999998</v>
      </c>
      <c r="E16" s="5">
        <f t="shared" si="2"/>
        <v>161666.65000000002</v>
      </c>
      <c r="F16" s="5">
        <f t="shared" si="2"/>
        <v>161666.65000000002</v>
      </c>
      <c r="G16" s="5">
        <f t="shared" si="2"/>
        <v>161666.69999999998</v>
      </c>
      <c r="H16" s="5">
        <f t="shared" si="2"/>
        <v>161666.65000000002</v>
      </c>
      <c r="I16" s="5">
        <f t="shared" si="2"/>
        <v>161666.65000000002</v>
      </c>
      <c r="J16" s="5">
        <f t="shared" si="2"/>
        <v>161666.69999999998</v>
      </c>
      <c r="K16" s="5">
        <f t="shared" si="2"/>
        <v>161666.65000000002</v>
      </c>
      <c r="L16" s="5">
        <f t="shared" si="2"/>
        <v>161666.65000000002</v>
      </c>
      <c r="M16" s="5">
        <f t="shared" si="2"/>
        <v>161666.69999999998</v>
      </c>
      <c r="N16" s="5">
        <f t="shared" si="2"/>
        <v>161666.65000000002</v>
      </c>
    </row>
    <row r="17" spans="1:14" x14ac:dyDescent="0.2">
      <c r="A17" s="7" t="s">
        <v>28</v>
      </c>
      <c r="B17" s="8">
        <v>850000</v>
      </c>
      <c r="C17" s="8">
        <v>70833.33</v>
      </c>
      <c r="D17" s="8">
        <v>70833.34</v>
      </c>
      <c r="E17" s="8">
        <v>70833.33</v>
      </c>
      <c r="F17" s="8">
        <v>70833.33</v>
      </c>
      <c r="G17" s="8">
        <v>70833.34</v>
      </c>
      <c r="H17" s="8">
        <v>70833.33</v>
      </c>
      <c r="I17" s="8">
        <v>70833.33</v>
      </c>
      <c r="J17" s="8">
        <v>70833.34</v>
      </c>
      <c r="K17" s="8">
        <v>70833.33</v>
      </c>
      <c r="L17" s="8">
        <v>70833.33</v>
      </c>
      <c r="M17" s="8">
        <v>70833.34</v>
      </c>
      <c r="N17" s="8">
        <v>70833.33</v>
      </c>
    </row>
    <row r="18" spans="1:14" x14ac:dyDescent="0.2">
      <c r="A18" s="7" t="s">
        <v>29</v>
      </c>
      <c r="B18" s="8">
        <v>37000</v>
      </c>
      <c r="C18" s="8">
        <v>3083.33</v>
      </c>
      <c r="D18" s="8">
        <v>3083.34</v>
      </c>
      <c r="E18" s="8">
        <v>3083.33</v>
      </c>
      <c r="F18" s="8">
        <v>3083.33</v>
      </c>
      <c r="G18" s="8">
        <v>3083.34</v>
      </c>
      <c r="H18" s="8">
        <v>3083.33</v>
      </c>
      <c r="I18" s="8">
        <v>3083.33</v>
      </c>
      <c r="J18" s="8">
        <v>3083.34</v>
      </c>
      <c r="K18" s="8">
        <v>3083.33</v>
      </c>
      <c r="L18" s="8">
        <v>3083.33</v>
      </c>
      <c r="M18" s="8">
        <v>3083.34</v>
      </c>
      <c r="N18" s="8">
        <v>3083.33</v>
      </c>
    </row>
    <row r="19" spans="1:14" x14ac:dyDescent="0.2">
      <c r="A19" s="7" t="s">
        <v>30</v>
      </c>
      <c r="B19" s="8">
        <v>250000</v>
      </c>
      <c r="C19" s="8">
        <v>20833.330000000002</v>
      </c>
      <c r="D19" s="8">
        <v>20833.34</v>
      </c>
      <c r="E19" s="8">
        <v>20833.330000000002</v>
      </c>
      <c r="F19" s="8">
        <v>20833.330000000002</v>
      </c>
      <c r="G19" s="8">
        <v>20833.34</v>
      </c>
      <c r="H19" s="8">
        <v>20833.330000000002</v>
      </c>
      <c r="I19" s="8">
        <v>20833.330000000002</v>
      </c>
      <c r="J19" s="8">
        <v>20833.34</v>
      </c>
      <c r="K19" s="8">
        <v>20833.330000000002</v>
      </c>
      <c r="L19" s="8">
        <v>20833.330000000002</v>
      </c>
      <c r="M19" s="8">
        <v>20833.34</v>
      </c>
      <c r="N19" s="8">
        <v>20833.330000000002</v>
      </c>
    </row>
    <row r="20" spans="1:14" x14ac:dyDescent="0.2">
      <c r="A20" s="7" t="s">
        <v>31</v>
      </c>
      <c r="B20" s="8">
        <v>100000</v>
      </c>
      <c r="C20" s="8">
        <v>8333.33</v>
      </c>
      <c r="D20" s="8">
        <v>8333.34</v>
      </c>
      <c r="E20" s="8">
        <v>8333.33</v>
      </c>
      <c r="F20" s="8">
        <v>8333.33</v>
      </c>
      <c r="G20" s="8">
        <v>8333.34</v>
      </c>
      <c r="H20" s="8">
        <v>8333.33</v>
      </c>
      <c r="I20" s="8">
        <v>8333.33</v>
      </c>
      <c r="J20" s="8">
        <v>8333.34</v>
      </c>
      <c r="K20" s="8">
        <v>8333.33</v>
      </c>
      <c r="L20" s="8">
        <v>8333.33</v>
      </c>
      <c r="M20" s="8">
        <v>8333.34</v>
      </c>
      <c r="N20" s="8">
        <v>8333.33</v>
      </c>
    </row>
    <row r="21" spans="1:14" x14ac:dyDescent="0.2">
      <c r="A21" s="7" t="s">
        <v>32</v>
      </c>
      <c r="B21" s="8">
        <v>700000</v>
      </c>
      <c r="C21" s="8">
        <v>58333.33</v>
      </c>
      <c r="D21" s="8">
        <v>58333.34</v>
      </c>
      <c r="E21" s="8">
        <v>58333.33</v>
      </c>
      <c r="F21" s="8">
        <v>58333.33</v>
      </c>
      <c r="G21" s="8">
        <v>58333.34</v>
      </c>
      <c r="H21" s="8">
        <v>58333.33</v>
      </c>
      <c r="I21" s="8">
        <v>58333.33</v>
      </c>
      <c r="J21" s="8">
        <v>58333.34</v>
      </c>
      <c r="K21" s="8">
        <v>58333.33</v>
      </c>
      <c r="L21" s="8">
        <v>58333.33</v>
      </c>
      <c r="M21" s="8">
        <v>58333.34</v>
      </c>
      <c r="N21" s="8">
        <v>58333.33</v>
      </c>
    </row>
    <row r="22" spans="1:14" x14ac:dyDescent="0.2">
      <c r="A22" s="7" t="s">
        <v>33</v>
      </c>
      <c r="B22" s="8">
        <v>3000</v>
      </c>
      <c r="C22" s="8">
        <v>250</v>
      </c>
      <c r="D22" s="8">
        <v>250</v>
      </c>
      <c r="E22" s="8">
        <v>250</v>
      </c>
      <c r="F22" s="8">
        <v>250</v>
      </c>
      <c r="G22" s="8">
        <v>250</v>
      </c>
      <c r="H22" s="8">
        <v>250</v>
      </c>
      <c r="I22" s="8">
        <v>250</v>
      </c>
      <c r="J22" s="8">
        <v>250</v>
      </c>
      <c r="K22" s="8">
        <v>250</v>
      </c>
      <c r="L22" s="8">
        <v>250</v>
      </c>
      <c r="M22" s="8">
        <v>250</v>
      </c>
      <c r="N22" s="8">
        <v>250</v>
      </c>
    </row>
    <row r="23" spans="1:14" x14ac:dyDescent="0.2">
      <c r="A23" s="4" t="s">
        <v>34</v>
      </c>
      <c r="B23" s="5">
        <v>1670975711</v>
      </c>
      <c r="C23" s="5">
        <v>219330069</v>
      </c>
      <c r="D23" s="5">
        <v>164881173</v>
      </c>
      <c r="E23" s="5">
        <v>115054052</v>
      </c>
      <c r="F23" s="5">
        <v>108364384</v>
      </c>
      <c r="G23" s="5">
        <v>119721632</v>
      </c>
      <c r="H23" s="5">
        <v>109339587</v>
      </c>
      <c r="I23" s="5">
        <v>124991835</v>
      </c>
      <c r="J23" s="5">
        <v>115731504</v>
      </c>
      <c r="K23" s="5">
        <v>139302140</v>
      </c>
      <c r="L23" s="5">
        <v>108756313</v>
      </c>
      <c r="M23" s="5">
        <v>109740638</v>
      </c>
      <c r="N23" s="5">
        <v>235762384</v>
      </c>
    </row>
    <row r="24" spans="1:14" x14ac:dyDescent="0.2">
      <c r="A24" s="4" t="s">
        <v>35</v>
      </c>
      <c r="B24" s="5">
        <f>B25+B26+B27+B28+B29+B30+B31</f>
        <v>1670975711</v>
      </c>
      <c r="C24" s="5">
        <f>C25+C26+C27+C28+C29+C30+C31</f>
        <v>219330069</v>
      </c>
      <c r="D24" s="5">
        <f t="shared" ref="D24:N24" si="3">D25+D26+D27+D28+D29+D30+D31</f>
        <v>164881173</v>
      </c>
      <c r="E24" s="5">
        <f t="shared" si="3"/>
        <v>115054052</v>
      </c>
      <c r="F24" s="5">
        <f t="shared" si="3"/>
        <v>108364384</v>
      </c>
      <c r="G24" s="5">
        <f t="shared" si="3"/>
        <v>119721632</v>
      </c>
      <c r="H24" s="5">
        <f t="shared" si="3"/>
        <v>109339587</v>
      </c>
      <c r="I24" s="5">
        <f t="shared" si="3"/>
        <v>124991835</v>
      </c>
      <c r="J24" s="5">
        <f t="shared" si="3"/>
        <v>115731504</v>
      </c>
      <c r="K24" s="5">
        <f t="shared" si="3"/>
        <v>139302140</v>
      </c>
      <c r="L24" s="5">
        <f t="shared" si="3"/>
        <v>108756313</v>
      </c>
      <c r="M24" s="5">
        <f t="shared" si="3"/>
        <v>109740638</v>
      </c>
      <c r="N24" s="5">
        <f t="shared" si="3"/>
        <v>235762384</v>
      </c>
    </row>
    <row r="25" spans="1:14" x14ac:dyDescent="0.2">
      <c r="A25" s="9" t="s">
        <v>36</v>
      </c>
      <c r="B25" s="8">
        <f>SUM(C25:N25)</f>
        <v>1352423527</v>
      </c>
      <c r="C25" s="8">
        <v>130692318</v>
      </c>
      <c r="D25" s="8">
        <v>96193741</v>
      </c>
      <c r="E25" s="8">
        <v>95602927</v>
      </c>
      <c r="F25" s="8">
        <v>95552927</v>
      </c>
      <c r="G25" s="8">
        <v>95671997</v>
      </c>
      <c r="H25" s="8">
        <v>95776997</v>
      </c>
      <c r="I25" s="8">
        <v>112084636</v>
      </c>
      <c r="J25" s="8">
        <v>101606235</v>
      </c>
      <c r="K25" s="8">
        <v>113430391</v>
      </c>
      <c r="L25" s="8">
        <v>96453741</v>
      </c>
      <c r="M25" s="8">
        <v>95701997</v>
      </c>
      <c r="N25" s="8">
        <v>223655620</v>
      </c>
    </row>
    <row r="26" spans="1:14" x14ac:dyDescent="0.2">
      <c r="A26" s="9" t="s">
        <v>37</v>
      </c>
      <c r="B26" s="8">
        <f t="shared" ref="B26:B31" si="4">SUM(C26:N26)</f>
        <v>72528767</v>
      </c>
      <c r="C26" s="8">
        <v>3292228</v>
      </c>
      <c r="D26" s="8">
        <v>20867376</v>
      </c>
      <c r="E26" s="8">
        <v>2864706</v>
      </c>
      <c r="F26" s="8">
        <v>3057448</v>
      </c>
      <c r="G26" s="8">
        <v>14144776</v>
      </c>
      <c r="H26" s="8">
        <v>3676571</v>
      </c>
      <c r="I26" s="8">
        <v>3287561</v>
      </c>
      <c r="J26" s="8">
        <v>2819260</v>
      </c>
      <c r="K26" s="8">
        <v>11232119</v>
      </c>
      <c r="L26" s="8">
        <v>2703342</v>
      </c>
      <c r="M26" s="8">
        <v>2629784</v>
      </c>
      <c r="N26" s="8">
        <v>1953596</v>
      </c>
    </row>
    <row r="27" spans="1:14" x14ac:dyDescent="0.2">
      <c r="A27" s="9" t="s">
        <v>38</v>
      </c>
      <c r="B27" s="8">
        <f t="shared" si="4"/>
        <v>212379097</v>
      </c>
      <c r="C27" s="8">
        <v>83239978</v>
      </c>
      <c r="D27" s="8">
        <v>23528731</v>
      </c>
      <c r="E27" s="8">
        <v>16161674</v>
      </c>
      <c r="F27" s="8">
        <v>9329264</v>
      </c>
      <c r="G27" s="8">
        <v>9480114</v>
      </c>
      <c r="H27" s="8">
        <v>9461274</v>
      </c>
      <c r="I27" s="8">
        <v>9194893</v>
      </c>
      <c r="J27" s="8">
        <v>10881264</v>
      </c>
      <c r="K27" s="8">
        <v>14214885</v>
      </c>
      <c r="L27" s="8">
        <v>9174485</v>
      </c>
      <c r="M27" s="8">
        <v>7984112</v>
      </c>
      <c r="N27" s="8">
        <v>9728423</v>
      </c>
    </row>
    <row r="28" spans="1:14" x14ac:dyDescent="0.2">
      <c r="A28" s="9" t="s">
        <v>39</v>
      </c>
      <c r="B28" s="8">
        <f t="shared" si="4"/>
        <v>7077740</v>
      </c>
      <c r="C28" s="8">
        <v>2105545</v>
      </c>
      <c r="D28" s="8">
        <v>724745</v>
      </c>
      <c r="E28" s="8">
        <v>424745</v>
      </c>
      <c r="F28" s="8">
        <v>424745</v>
      </c>
      <c r="G28" s="8">
        <v>424745</v>
      </c>
      <c r="H28" s="8">
        <v>424745</v>
      </c>
      <c r="I28" s="8">
        <v>424745</v>
      </c>
      <c r="J28" s="8">
        <v>424745</v>
      </c>
      <c r="K28" s="8">
        <v>424745</v>
      </c>
      <c r="L28" s="8">
        <v>424745</v>
      </c>
      <c r="M28" s="8">
        <v>424745</v>
      </c>
      <c r="N28" s="8">
        <v>424745</v>
      </c>
    </row>
    <row r="29" spans="1:14" x14ac:dyDescent="0.2">
      <c r="A29" s="9" t="s">
        <v>40</v>
      </c>
      <c r="B29" s="8">
        <f t="shared" si="4"/>
        <v>23066580</v>
      </c>
      <c r="C29" s="8"/>
      <c r="D29" s="8">
        <v>23066580</v>
      </c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x14ac:dyDescent="0.2">
      <c r="A30" s="9" t="s">
        <v>41</v>
      </c>
      <c r="B30" s="8">
        <f t="shared" si="4"/>
        <v>500000</v>
      </c>
      <c r="C30" s="8"/>
      <c r="D30" s="8">
        <v>500000</v>
      </c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x14ac:dyDescent="0.2">
      <c r="A31" s="9" t="s">
        <v>42</v>
      </c>
      <c r="B31" s="8">
        <f t="shared" si="4"/>
        <v>3000000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>
        <v>3000000</v>
      </c>
      <c r="N31" s="8"/>
    </row>
  </sheetData>
  <sheetProtection algorithmName="SHA-512" hashValue="4NC8esudOge1L/FbMH6WfmCuPTMvyTJotyzSRQ2MkwXMsSlsBDVP6DdCVo/H97MLsBYQ8uFG10hLjIXsu2F+ZQ==" saltValue="d8pL/D4DxHb/1xw2U0IVkA==" spinCount="100000" sheet="1" objects="1" scenarios="1"/>
  <mergeCells count="3">
    <mergeCell ref="A1:N1"/>
    <mergeCell ref="A2:N2"/>
    <mergeCell ref="A3:N3"/>
  </mergeCells>
  <printOptions horizontalCentered="1"/>
  <pageMargins left="0.19685039370078741" right="0.19685039370078741" top="0.74803149606299213" bottom="0.74803149606299213" header="0.31496062992125984" footer="0.31496062992125984"/>
  <pageSetup scale="55" orientation="landscape" r:id="rId1"/>
  <headerFooter>
    <oddFooter>&amp;C&amp;Y&amp;P/&amp;N&amp;R&amp;Y&amp;Z&amp;F
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12-CI_GTO_PJEG_00_18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MLA. López Alvarez</dc:creator>
  <cp:lastModifiedBy>Monica MLA. López Alvarez</cp:lastModifiedBy>
  <cp:lastPrinted>2018-01-30T20:37:14Z</cp:lastPrinted>
  <dcterms:created xsi:type="dcterms:W3CDTF">2018-01-30T20:26:45Z</dcterms:created>
  <dcterms:modified xsi:type="dcterms:W3CDTF">2018-01-30T20:46:02Z</dcterms:modified>
</cp:coreProperties>
</file>