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45" yWindow="4425" windowWidth="17820" windowHeight="5670" tabRatio="711"/>
  </bookViews>
  <sheets>
    <sheet name="CI_GTO_PJEG_00_19" sheetId="27" r:id="rId1"/>
  </sheets>
  <calcPr calcId="144525"/>
</workbook>
</file>

<file path=xl/calcChain.xml><?xml version="1.0" encoding="utf-8"?>
<calcChain xmlns="http://schemas.openxmlformats.org/spreadsheetml/2006/main">
  <c r="C7" i="27" l="1"/>
  <c r="E7" i="27"/>
  <c r="F7" i="27"/>
  <c r="G7" i="27"/>
  <c r="H7" i="27"/>
  <c r="I7" i="27"/>
  <c r="J7" i="27"/>
  <c r="K7" i="27"/>
  <c r="L7" i="27"/>
  <c r="M7" i="27"/>
  <c r="N7" i="27"/>
  <c r="D7" i="27"/>
  <c r="B7" i="27"/>
  <c r="K6" i="27" l="1"/>
  <c r="E6" i="27"/>
  <c r="F6" i="27"/>
  <c r="G6" i="27"/>
  <c r="H6" i="27"/>
  <c r="I6" i="27"/>
  <c r="J6" i="27"/>
  <c r="L6" i="27"/>
  <c r="M6" i="27"/>
  <c r="N6" i="27"/>
  <c r="D6" i="27"/>
  <c r="C11" i="27"/>
  <c r="C10" i="27"/>
  <c r="B11" i="27"/>
  <c r="B10" i="27" s="1"/>
  <c r="E10" i="27"/>
  <c r="I10" i="27"/>
  <c r="M10" i="27"/>
  <c r="E11" i="27"/>
  <c r="F11" i="27"/>
  <c r="F10" i="27" s="1"/>
  <c r="G11" i="27"/>
  <c r="G10" i="27" s="1"/>
  <c r="H11" i="27"/>
  <c r="H10" i="27" s="1"/>
  <c r="I11" i="27"/>
  <c r="J11" i="27"/>
  <c r="J10" i="27" s="1"/>
  <c r="K11" i="27"/>
  <c r="K10" i="27" s="1"/>
  <c r="L11" i="27"/>
  <c r="L10" i="27" s="1"/>
  <c r="M11" i="27"/>
  <c r="N11" i="27"/>
  <c r="N10" i="27" s="1"/>
  <c r="D11" i="27"/>
  <c r="D10" i="27" s="1"/>
  <c r="C23" i="27"/>
  <c r="D5" i="27" l="1"/>
  <c r="C6" i="27"/>
  <c r="C5" i="27" s="1"/>
  <c r="B6" i="27"/>
  <c r="B5" i="27" s="1"/>
  <c r="C25" i="27" l="1"/>
  <c r="B25" i="27"/>
  <c r="N5" i="27" l="1"/>
  <c r="E5" i="27"/>
  <c r="F5" i="27"/>
  <c r="G5" i="27"/>
  <c r="H5" i="27"/>
  <c r="I5" i="27"/>
  <c r="J5" i="27"/>
  <c r="K5" i="27"/>
  <c r="L5" i="27"/>
  <c r="M5" i="27"/>
  <c r="D25" i="27" l="1"/>
  <c r="E25" i="27"/>
  <c r="F25" i="27"/>
  <c r="G25" i="27"/>
  <c r="H25" i="27"/>
  <c r="I25" i="27"/>
  <c r="J25" i="27"/>
  <c r="K25" i="27"/>
  <c r="L25" i="27"/>
  <c r="M25" i="27"/>
  <c r="N25" i="27"/>
</calcChain>
</file>

<file path=xl/sharedStrings.xml><?xml version="1.0" encoding="utf-8"?>
<sst xmlns="http://schemas.openxmlformats.org/spreadsheetml/2006/main" count="44" uniqueCount="44">
  <si>
    <t>Anual</t>
  </si>
  <si>
    <t>Conceptos</t>
  </si>
  <si>
    <t>**  90 Transferencias, Asignaciones, Sub</t>
  </si>
  <si>
    <t>*   91 Transferencias Internas y Asign 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</si>
  <si>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</si>
  <si>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</si>
  <si>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</si>
  <si>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</si>
  <si>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</si>
  <si>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</si>
  <si>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</si>
  <si>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</si>
  <si>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</si>
  <si>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</si>
  <si>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</si>
  <si>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</si>
  <si>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PODER JUDICIAL DEL ESTADO DE GUANAJUATO</t>
  </si>
  <si>
    <t>*** Clas. por Rubro de Ingresos</t>
  </si>
  <si>
    <t xml:space="preserve">    914131  TRANSFER.SERV.PERSO</t>
  </si>
  <si>
    <t xml:space="preserve">    914132  TRANSFER.MAT.SUMINIS</t>
  </si>
  <si>
    <t xml:space="preserve">    914133  TRANSFER.SERV.BASICO</t>
  </si>
  <si>
    <t xml:space="preserve">    914134  TRANSFER.ASIGN.SBS.</t>
  </si>
  <si>
    <t xml:space="preserve">    914135  TRANSFER.BIENES</t>
  </si>
  <si>
    <t xml:space="preserve">    914137  TRANSFER.INV.FINANC.</t>
  </si>
  <si>
    <t xml:space="preserve">    515101  PRODUCTOS FINANCIEROS</t>
  </si>
  <si>
    <t xml:space="preserve">    914136  TRANSFER.INV.PUB.</t>
  </si>
  <si>
    <t>**  50 Productos</t>
  </si>
  <si>
    <t>*   51 Productos Corrientes</t>
  </si>
  <si>
    <t>CALENDARIO DE INGRESOS PARA EL EJERCICIO FISCAL 2019</t>
  </si>
  <si>
    <t>**  70 Ingresos por venta de bienes y servicios</t>
  </si>
  <si>
    <t>*   78 Ingresos por venta de bienes y servicios de los Poderes Legislativo y Judicial de los organos utonomos</t>
  </si>
  <si>
    <t xml:space="preserve">    785101 OTROS PRODUCTOS</t>
  </si>
  <si>
    <t xml:space="preserve">    785102 ING PROG SERV ACT EJ</t>
  </si>
  <si>
    <t xml:space="preserve">    785103 PRODUCTOS VARIOS</t>
  </si>
  <si>
    <t xml:space="preserve">    785104 OTROS INGRESOS</t>
  </si>
  <si>
    <t xml:space="preserve">    786101  VENTA DE OBJETOS</t>
  </si>
  <si>
    <t xml:space="preserve">    786104  MULTAS ORDINARIAS</t>
  </si>
  <si>
    <t xml:space="preserve">    786105  CAF LIBERTAD</t>
  </si>
  <si>
    <t xml:space="preserve">    786106  CAF REP DAÑO</t>
  </si>
  <si>
    <t xml:space="preserve">    786107  CAF OTROS CONCEPTOS</t>
  </si>
  <si>
    <t xml:space="preserve">    786109  MULTAS POR MEDIDA DE APREMIO</t>
  </si>
  <si>
    <t xml:space="preserve">    786110  DIFERENCIAS IRRELEVANTES FA</t>
  </si>
  <si>
    <t xml:space="preserve">    786111  DEPOSITOS NO RECONOCIDOS</t>
  </si>
  <si>
    <t xml:space="preserve">    516101  PRODUCTOS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</si>
</sst>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28">
    <xf numFmtId="0" fontId="0" fillId="0" borderId="0" xfId="0"/>
    <xf numFmtId="0" fontId="20" fillId="0" borderId="0" xfId="0" applyFont="1"/>
    <xf numFmtId="4" fontId="20" fillId="0" borderId="0" xfId="0" applyNumberFormat="1" applyFont="1"/>
    <xf numFmtId="49" fontId="22" fillId="33" borderId="10" xfId="0" applyNumberFormat="1" applyFont="1" applyFill="1" applyBorder="1" applyAlignment="1">
      <alignment horizontal="left"/>
    </xf>
    <xf numFmtId="49" fontId="22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/>
    <xf numFmtId="4" fontId="21" fillId="33" borderId="10" xfId="0" applyNumberFormat="1" applyFont="1" applyFill="1" applyBorder="1"/>
    <xf numFmtId="49" fontId="21" fillId="0" borderId="19" xfId="0" applyNumberFormat="1" applyFont="1" applyFill="1" applyBorder="1" applyAlignment="1">
      <alignment horizontal="left"/>
    </xf>
    <xf numFmtId="4" fontId="21" fillId="0" borderId="19" xfId="0" applyNumberFormat="1" applyFont="1" applyBorder="1"/>
    <xf numFmtId="49" fontId="23" fillId="0" borderId="20" xfId="0" applyNumberFormat="1" applyFont="1" applyFill="1" applyBorder="1" applyAlignment="1">
      <alignment horizontal="left"/>
    </xf>
    <xf numFmtId="4" fontId="23" fillId="0" borderId="20" xfId="0" applyNumberFormat="1" applyFont="1" applyBorder="1"/>
    <xf numFmtId="0" fontId="23" fillId="0" borderId="20" xfId="0" applyFont="1" applyBorder="1"/>
    <xf numFmtId="49" fontId="22" fillId="0" borderId="20" xfId="42" applyNumberFormat="1" applyFont="1" applyFill="1" applyBorder="1" applyAlignment="1">
      <alignment horizontal="left"/>
    </xf>
    <xf numFmtId="4" fontId="21" fillId="0" borderId="20" xfId="0" applyNumberFormat="1" applyFont="1" applyBorder="1"/>
    <xf numFmtId="49" fontId="24" fillId="0" borderId="20" xfId="42" applyNumberFormat="1" applyFont="1" applyFill="1" applyBorder="1" applyAlignment="1">
      <alignment horizontal="left" wrapText="1"/>
    </xf>
    <xf numFmtId="49" fontId="24" fillId="0" borderId="20" xfId="42" applyNumberFormat="1" applyFont="1" applyFill="1" applyBorder="1" applyAlignment="1">
      <alignment horizontal="left"/>
    </xf>
    <xf numFmtId="0" fontId="21" fillId="0" borderId="20" xfId="0" applyFont="1" applyBorder="1"/>
    <xf numFmtId="0" fontId="23" fillId="0" borderId="21" xfId="0" applyFont="1" applyBorder="1"/>
    <xf numFmtId="4" fontId="23" fillId="0" borderId="21" xfId="0" applyNumberFormat="1" applyFont="1" applyBorder="1"/>
    <xf numFmtId="0" fontId="21" fillId="33" borderId="15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topLeftCell="A7" zoomScaleNormal="100" zoomScaleSheetLayoutView="100" workbookViewId="0">
      <selection activeCell="A6" sqref="A6"/>
    </sheetView>
  </sheetViews>
  <sheetFormatPr baseColWidth="10" defaultRowHeight="12.75" x14ac:dyDescent="0.2"/>
  <cols>
    <col min="1" max="1" width="39.85546875" style="1" bestFit="1" customWidth="1"/>
    <col min="2" max="2" width="17.85546875" style="1" bestFit="1" customWidth="1"/>
    <col min="3" max="3" width="14.85546875" style="1" bestFit="1" customWidth="1"/>
    <col min="4" max="4" width="16.140625" style="1" bestFit="1" customWidth="1"/>
    <col min="5" max="10" width="14.85546875" style="1" bestFit="1" customWidth="1"/>
    <col min="11" max="11" width="16.140625" style="1" bestFit="1" customWidth="1"/>
    <col min="12" max="13" width="14.85546875" style="1" bestFit="1" customWidth="1"/>
    <col min="14" max="14" width="16.140625" style="1" bestFit="1" customWidth="1"/>
    <col min="15" max="16384" width="11.42578125" style="1"/>
  </cols>
  <sheetData>
    <row r="1" spans="1:14" x14ac:dyDescent="0.2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x14ac:dyDescent="0.2">
      <c r="A2" s="22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x14ac:dyDescent="0.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x14ac:dyDescent="0.2">
      <c r="A4" s="3" t="s">
        <v>1</v>
      </c>
      <c r="B4" s="4" t="s">
        <v>0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x14ac:dyDescent="0.2">
      <c r="A5" s="5" t="s">
        <v>17</v>
      </c>
      <c r="B5" s="6">
        <f>B6+B10+B24</f>
        <v>1799040417</v>
      </c>
      <c r="C5" s="6">
        <f>C6+C10+C24</f>
        <v>263931579.32666665</v>
      </c>
      <c r="D5" s="6">
        <f>D6+D10+D24</f>
        <v>166251487.36000001</v>
      </c>
      <c r="E5" s="6">
        <f t="shared" ref="E5:N5" si="0">E6+E10+E24</f>
        <v>121360940.31999999</v>
      </c>
      <c r="F5" s="6">
        <f t="shared" si="0"/>
        <v>115862225.31999999</v>
      </c>
      <c r="G5" s="6">
        <f t="shared" si="0"/>
        <v>131801041.36</v>
      </c>
      <c r="H5" s="6">
        <f t="shared" si="0"/>
        <v>117159647.31999999</v>
      </c>
      <c r="I5" s="6">
        <f t="shared" si="0"/>
        <v>130857361.31999999</v>
      </c>
      <c r="J5" s="6">
        <f t="shared" si="0"/>
        <v>121140932.36</v>
      </c>
      <c r="K5" s="6">
        <f t="shared" si="0"/>
        <v>149093014.31999999</v>
      </c>
      <c r="L5" s="6">
        <f t="shared" si="0"/>
        <v>115968828.31999999</v>
      </c>
      <c r="M5" s="6">
        <f t="shared" si="0"/>
        <v>117627338.36</v>
      </c>
      <c r="N5" s="6">
        <f t="shared" si="0"/>
        <v>247986021.31</v>
      </c>
    </row>
    <row r="6" spans="1:14" x14ac:dyDescent="0.2">
      <c r="A6" s="7" t="s">
        <v>26</v>
      </c>
      <c r="B6" s="8">
        <f t="shared" ref="B6:D6" si="1">B7</f>
        <v>29000000</v>
      </c>
      <c r="C6" s="8">
        <f t="shared" si="1"/>
        <v>19833333.329999998</v>
      </c>
      <c r="D6" s="8">
        <f t="shared" si="1"/>
        <v>833333.34</v>
      </c>
      <c r="E6" s="8">
        <f t="shared" ref="E6:N6" si="2">E7</f>
        <v>833333.33</v>
      </c>
      <c r="F6" s="8">
        <f t="shared" si="2"/>
        <v>833333.33</v>
      </c>
      <c r="G6" s="8">
        <f t="shared" si="2"/>
        <v>833333.34</v>
      </c>
      <c r="H6" s="8">
        <f t="shared" si="2"/>
        <v>833333.33</v>
      </c>
      <c r="I6" s="8">
        <f t="shared" si="2"/>
        <v>833333.33</v>
      </c>
      <c r="J6" s="8">
        <f t="shared" si="2"/>
        <v>833333.34</v>
      </c>
      <c r="K6" s="8">
        <f t="shared" si="2"/>
        <v>833333.33</v>
      </c>
      <c r="L6" s="8">
        <f t="shared" si="2"/>
        <v>833333.33</v>
      </c>
      <c r="M6" s="8">
        <f t="shared" si="2"/>
        <v>833333.34</v>
      </c>
      <c r="N6" s="8">
        <f t="shared" si="2"/>
        <v>833333.33</v>
      </c>
    </row>
    <row r="7" spans="1:14" x14ac:dyDescent="0.2">
      <c r="A7" s="9" t="s">
        <v>27</v>
      </c>
      <c r="B7" s="10">
        <f>B8+B9</f>
        <v>29000000</v>
      </c>
      <c r="C7" s="10">
        <f>C8+C9</f>
        <v>19833333.329999998</v>
      </c>
      <c r="D7" s="10">
        <f>D9</f>
        <v>833333.34</v>
      </c>
      <c r="E7" s="10">
        <f t="shared" ref="E7:N7" si="3">E9</f>
        <v>833333.33</v>
      </c>
      <c r="F7" s="10">
        <f t="shared" si="3"/>
        <v>833333.33</v>
      </c>
      <c r="G7" s="10">
        <f t="shared" si="3"/>
        <v>833333.34</v>
      </c>
      <c r="H7" s="10">
        <f t="shared" si="3"/>
        <v>833333.33</v>
      </c>
      <c r="I7" s="10">
        <f t="shared" si="3"/>
        <v>833333.33</v>
      </c>
      <c r="J7" s="10">
        <f t="shared" si="3"/>
        <v>833333.34</v>
      </c>
      <c r="K7" s="10">
        <f t="shared" si="3"/>
        <v>833333.33</v>
      </c>
      <c r="L7" s="10">
        <f t="shared" si="3"/>
        <v>833333.33</v>
      </c>
      <c r="M7" s="10">
        <f t="shared" si="3"/>
        <v>833333.34</v>
      </c>
      <c r="N7" s="10">
        <f t="shared" si="3"/>
        <v>833333.33</v>
      </c>
    </row>
    <row r="8" spans="1:14" x14ac:dyDescent="0.2">
      <c r="A8" s="11" t="s">
        <v>24</v>
      </c>
      <c r="B8" s="10">
        <v>19000000</v>
      </c>
      <c r="C8" s="10">
        <v>19000000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14" x14ac:dyDescent="0.2">
      <c r="A9" s="11" t="s">
        <v>43</v>
      </c>
      <c r="B9" s="10">
        <v>10000000</v>
      </c>
      <c r="C9" s="10">
        <v>833333.33</v>
      </c>
      <c r="D9" s="10">
        <v>833333.34</v>
      </c>
      <c r="E9" s="10">
        <v>833333.33</v>
      </c>
      <c r="F9" s="10">
        <v>833333.33</v>
      </c>
      <c r="G9" s="10">
        <v>833333.34</v>
      </c>
      <c r="H9" s="10">
        <v>833333.33</v>
      </c>
      <c r="I9" s="10">
        <v>833333.33</v>
      </c>
      <c r="J9" s="10">
        <v>833333.34</v>
      </c>
      <c r="K9" s="10">
        <v>833333.33</v>
      </c>
      <c r="L9" s="10">
        <v>833333.33</v>
      </c>
      <c r="M9" s="10">
        <v>833333.34</v>
      </c>
      <c r="N9" s="10">
        <v>833333.33</v>
      </c>
    </row>
    <row r="10" spans="1:14" x14ac:dyDescent="0.2">
      <c r="A10" s="12" t="s">
        <v>29</v>
      </c>
      <c r="B10" s="13">
        <f>B11</f>
        <v>10800000</v>
      </c>
      <c r="C10" s="13">
        <f>C11</f>
        <v>9919999.9866666663</v>
      </c>
      <c r="D10" s="13">
        <f>D11</f>
        <v>80000.02</v>
      </c>
      <c r="E10" s="13">
        <f t="shared" ref="E10:N10" si="4">E11</f>
        <v>79999.990000000005</v>
      </c>
      <c r="F10" s="13">
        <f t="shared" si="4"/>
        <v>79999.990000000005</v>
      </c>
      <c r="G10" s="13">
        <f t="shared" si="4"/>
        <v>80000.02</v>
      </c>
      <c r="H10" s="13">
        <f t="shared" si="4"/>
        <v>79999.990000000005</v>
      </c>
      <c r="I10" s="13">
        <f t="shared" si="4"/>
        <v>79999.990000000005</v>
      </c>
      <c r="J10" s="13">
        <f t="shared" si="4"/>
        <v>80000.02</v>
      </c>
      <c r="K10" s="13">
        <f t="shared" si="4"/>
        <v>79999.990000000005</v>
      </c>
      <c r="L10" s="13">
        <f t="shared" si="4"/>
        <v>79999.990000000005</v>
      </c>
      <c r="M10" s="13">
        <f t="shared" si="4"/>
        <v>80000.02</v>
      </c>
      <c r="N10" s="13">
        <f t="shared" si="4"/>
        <v>79999.990000000005</v>
      </c>
    </row>
    <row r="11" spans="1:14" ht="36" x14ac:dyDescent="0.2">
      <c r="A11" s="14" t="s">
        <v>30</v>
      </c>
      <c r="B11" s="10">
        <f>SUM(B12:B23)</f>
        <v>10800000</v>
      </c>
      <c r="C11" s="10">
        <f>SUM(C12:C23)</f>
        <v>9919999.9866666663</v>
      </c>
      <c r="D11" s="10">
        <f>SUM(D12:D23)</f>
        <v>80000.02</v>
      </c>
      <c r="E11" s="10">
        <f t="shared" ref="E11:N11" si="5">SUM(E12:E23)</f>
        <v>79999.990000000005</v>
      </c>
      <c r="F11" s="10">
        <f t="shared" si="5"/>
        <v>79999.990000000005</v>
      </c>
      <c r="G11" s="10">
        <f t="shared" si="5"/>
        <v>80000.02</v>
      </c>
      <c r="H11" s="10">
        <f t="shared" si="5"/>
        <v>79999.990000000005</v>
      </c>
      <c r="I11" s="10">
        <f t="shared" si="5"/>
        <v>79999.990000000005</v>
      </c>
      <c r="J11" s="10">
        <f t="shared" si="5"/>
        <v>80000.02</v>
      </c>
      <c r="K11" s="10">
        <f t="shared" si="5"/>
        <v>79999.990000000005</v>
      </c>
      <c r="L11" s="10">
        <f t="shared" si="5"/>
        <v>79999.990000000005</v>
      </c>
      <c r="M11" s="10">
        <f t="shared" si="5"/>
        <v>80000.02</v>
      </c>
      <c r="N11" s="10">
        <f t="shared" si="5"/>
        <v>79999.990000000005</v>
      </c>
    </row>
    <row r="12" spans="1:14" x14ac:dyDescent="0.2">
      <c r="A12" s="15" t="s">
        <v>31</v>
      </c>
      <c r="B12" s="10">
        <v>1440000</v>
      </c>
      <c r="C12" s="10">
        <v>1440000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1:14" x14ac:dyDescent="0.2">
      <c r="A13" s="15" t="s">
        <v>32</v>
      </c>
      <c r="B13" s="10">
        <v>3840000</v>
      </c>
      <c r="C13" s="10">
        <v>3840000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x14ac:dyDescent="0.2">
      <c r="A14" s="15" t="s">
        <v>33</v>
      </c>
      <c r="B14" s="10">
        <v>3600000</v>
      </c>
      <c r="C14" s="10">
        <v>3600000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x14ac:dyDescent="0.2">
      <c r="A15" s="15" t="s">
        <v>34</v>
      </c>
      <c r="B15" s="10">
        <v>960000</v>
      </c>
      <c r="C15" s="10">
        <v>960000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1:14" x14ac:dyDescent="0.2">
      <c r="A16" s="15" t="s">
        <v>35</v>
      </c>
      <c r="B16" s="10">
        <v>10000</v>
      </c>
      <c r="C16" s="10">
        <v>833.33</v>
      </c>
      <c r="D16" s="10">
        <v>833.34</v>
      </c>
      <c r="E16" s="10">
        <v>833.33</v>
      </c>
      <c r="F16" s="10">
        <v>833.33</v>
      </c>
      <c r="G16" s="10">
        <v>833.34</v>
      </c>
      <c r="H16" s="10">
        <v>833.33</v>
      </c>
      <c r="I16" s="10">
        <v>833.33</v>
      </c>
      <c r="J16" s="10">
        <v>833.34</v>
      </c>
      <c r="K16" s="10">
        <v>833.33</v>
      </c>
      <c r="L16" s="10">
        <v>833.33</v>
      </c>
      <c r="M16" s="10">
        <v>833.34</v>
      </c>
      <c r="N16" s="10">
        <v>833.33</v>
      </c>
    </row>
    <row r="17" spans="1:14" x14ac:dyDescent="0.2">
      <c r="A17" s="15" t="s">
        <v>36</v>
      </c>
      <c r="B17" s="10">
        <v>300000</v>
      </c>
      <c r="C17" s="10">
        <v>25000</v>
      </c>
      <c r="D17" s="10">
        <v>25000</v>
      </c>
      <c r="E17" s="10">
        <v>25000</v>
      </c>
      <c r="F17" s="10">
        <v>25000</v>
      </c>
      <c r="G17" s="10">
        <v>25000</v>
      </c>
      <c r="H17" s="10">
        <v>25000</v>
      </c>
      <c r="I17" s="10">
        <v>25000</v>
      </c>
      <c r="J17" s="10">
        <v>25000</v>
      </c>
      <c r="K17" s="10">
        <v>25000</v>
      </c>
      <c r="L17" s="10">
        <v>25000</v>
      </c>
      <c r="M17" s="10">
        <v>25000</v>
      </c>
      <c r="N17" s="10">
        <v>25000</v>
      </c>
    </row>
    <row r="18" spans="1:14" x14ac:dyDescent="0.2">
      <c r="A18" s="15" t="s">
        <v>37</v>
      </c>
      <c r="B18" s="10">
        <v>263200</v>
      </c>
      <c r="C18" s="10">
        <v>21933.33</v>
      </c>
      <c r="D18" s="10">
        <v>21933.34</v>
      </c>
      <c r="E18" s="10">
        <v>21933.33</v>
      </c>
      <c r="F18" s="10">
        <v>21933.33</v>
      </c>
      <c r="G18" s="10">
        <v>21933.34</v>
      </c>
      <c r="H18" s="10">
        <v>21933.33</v>
      </c>
      <c r="I18" s="10">
        <v>21933.33</v>
      </c>
      <c r="J18" s="10">
        <v>21933.34</v>
      </c>
      <c r="K18" s="10">
        <v>21933.33</v>
      </c>
      <c r="L18" s="10">
        <v>21933.33</v>
      </c>
      <c r="M18" s="10">
        <v>21933.34</v>
      </c>
      <c r="N18" s="10">
        <v>21933.33</v>
      </c>
    </row>
    <row r="19" spans="1:14" x14ac:dyDescent="0.2">
      <c r="A19" s="15" t="s">
        <v>38</v>
      </c>
      <c r="B19" s="10">
        <v>187500</v>
      </c>
      <c r="C19" s="10">
        <v>15625</v>
      </c>
      <c r="D19" s="10">
        <v>15625</v>
      </c>
      <c r="E19" s="10">
        <v>15625</v>
      </c>
      <c r="F19" s="10">
        <v>15625</v>
      </c>
      <c r="G19" s="10">
        <v>15625</v>
      </c>
      <c r="H19" s="10">
        <v>15625</v>
      </c>
      <c r="I19" s="10">
        <v>15625</v>
      </c>
      <c r="J19" s="10">
        <v>15625</v>
      </c>
      <c r="K19" s="10">
        <v>15625</v>
      </c>
      <c r="L19" s="10">
        <v>15625</v>
      </c>
      <c r="M19" s="10">
        <v>15625</v>
      </c>
      <c r="N19" s="10">
        <v>15625</v>
      </c>
    </row>
    <row r="20" spans="1:14" x14ac:dyDescent="0.2">
      <c r="A20" s="15" t="s">
        <v>39</v>
      </c>
      <c r="B20" s="10">
        <v>49000</v>
      </c>
      <c r="C20" s="10">
        <v>4083.33</v>
      </c>
      <c r="D20" s="10">
        <v>4083.34</v>
      </c>
      <c r="E20" s="10">
        <v>4083.33</v>
      </c>
      <c r="F20" s="10">
        <v>4083.33</v>
      </c>
      <c r="G20" s="10">
        <v>4083.34</v>
      </c>
      <c r="H20" s="10">
        <v>4083.33</v>
      </c>
      <c r="I20" s="10">
        <v>4083.33</v>
      </c>
      <c r="J20" s="10">
        <v>4083.34</v>
      </c>
      <c r="K20" s="10">
        <v>4083.33</v>
      </c>
      <c r="L20" s="10">
        <v>4083.33</v>
      </c>
      <c r="M20" s="10">
        <v>4083.34</v>
      </c>
      <c r="N20" s="10">
        <v>4083.33</v>
      </c>
    </row>
    <row r="21" spans="1:14" x14ac:dyDescent="0.2">
      <c r="A21" s="15" t="s">
        <v>40</v>
      </c>
      <c r="B21" s="10">
        <v>150000</v>
      </c>
      <c r="C21" s="10">
        <v>12500</v>
      </c>
      <c r="D21" s="10">
        <v>12500</v>
      </c>
      <c r="E21" s="10">
        <v>12500</v>
      </c>
      <c r="F21" s="10">
        <v>12500</v>
      </c>
      <c r="G21" s="10">
        <v>12500</v>
      </c>
      <c r="H21" s="10">
        <v>12500</v>
      </c>
      <c r="I21" s="10">
        <v>12500</v>
      </c>
      <c r="J21" s="10">
        <v>12500</v>
      </c>
      <c r="K21" s="10">
        <v>12500</v>
      </c>
      <c r="L21" s="10">
        <v>12500</v>
      </c>
      <c r="M21" s="10">
        <v>12500</v>
      </c>
      <c r="N21" s="10">
        <v>12500</v>
      </c>
    </row>
    <row r="22" spans="1:14" x14ac:dyDescent="0.2">
      <c r="A22" s="15" t="s">
        <v>41</v>
      </c>
      <c r="B22" s="10">
        <v>100</v>
      </c>
      <c r="C22" s="10">
        <v>8.33</v>
      </c>
      <c r="D22" s="10">
        <v>8.34</v>
      </c>
      <c r="E22" s="10">
        <v>8.33</v>
      </c>
      <c r="F22" s="10">
        <v>8.33</v>
      </c>
      <c r="G22" s="10">
        <v>8.34</v>
      </c>
      <c r="H22" s="10">
        <v>8.33</v>
      </c>
      <c r="I22" s="10">
        <v>8.33</v>
      </c>
      <c r="J22" s="10">
        <v>8.34</v>
      </c>
      <c r="K22" s="10">
        <v>8.33</v>
      </c>
      <c r="L22" s="10">
        <v>8.33</v>
      </c>
      <c r="M22" s="10">
        <v>8.34</v>
      </c>
      <c r="N22" s="10">
        <v>8.33</v>
      </c>
    </row>
    <row r="23" spans="1:14" x14ac:dyDescent="0.2">
      <c r="A23" s="15" t="s">
        <v>42</v>
      </c>
      <c r="B23" s="10">
        <v>200</v>
      </c>
      <c r="C23" s="10">
        <f>B23/12</f>
        <v>16.666666666666668</v>
      </c>
      <c r="D23" s="10">
        <v>16.66</v>
      </c>
      <c r="E23" s="10">
        <v>16.670000000000002</v>
      </c>
      <c r="F23" s="10">
        <v>16.670000000000002</v>
      </c>
      <c r="G23" s="10">
        <v>16.66</v>
      </c>
      <c r="H23" s="10">
        <v>16.670000000000002</v>
      </c>
      <c r="I23" s="10">
        <v>16.670000000000002</v>
      </c>
      <c r="J23" s="10">
        <v>16.66</v>
      </c>
      <c r="K23" s="10">
        <v>16.670000000000002</v>
      </c>
      <c r="L23" s="10">
        <v>16.670000000000002</v>
      </c>
      <c r="M23" s="10">
        <v>16.66</v>
      </c>
      <c r="N23" s="10">
        <v>16.670000000000002</v>
      </c>
    </row>
    <row r="24" spans="1:14" x14ac:dyDescent="0.2">
      <c r="A24" s="16" t="s">
        <v>2</v>
      </c>
      <c r="B24" s="13">
        <v>1759240417</v>
      </c>
      <c r="C24" s="13">
        <v>234178246.00999999</v>
      </c>
      <c r="D24" s="13">
        <v>165338154</v>
      </c>
      <c r="E24" s="13">
        <v>120447607</v>
      </c>
      <c r="F24" s="13">
        <v>114948892</v>
      </c>
      <c r="G24" s="13">
        <v>130887708</v>
      </c>
      <c r="H24" s="13">
        <v>116246314</v>
      </c>
      <c r="I24" s="13">
        <v>129944028</v>
      </c>
      <c r="J24" s="13">
        <v>120227599</v>
      </c>
      <c r="K24" s="13">
        <v>148179681</v>
      </c>
      <c r="L24" s="13">
        <v>115055495</v>
      </c>
      <c r="M24" s="13">
        <v>116714005</v>
      </c>
      <c r="N24" s="13">
        <v>247072687.99000001</v>
      </c>
    </row>
    <row r="25" spans="1:14" x14ac:dyDescent="0.2">
      <c r="A25" s="11" t="s">
        <v>3</v>
      </c>
      <c r="B25" s="10">
        <f>B26+B27+B28+B29+B30+B31+B32</f>
        <v>1759240417</v>
      </c>
      <c r="C25" s="10">
        <f>C26+C27+C28+C29+C30+C31+C32</f>
        <v>234178246.00999999</v>
      </c>
      <c r="D25" s="10">
        <f t="shared" ref="D25:N25" si="6">D26+D27+D28+D29+D30+D31+D32</f>
        <v>165338154</v>
      </c>
      <c r="E25" s="10">
        <f t="shared" si="6"/>
        <v>120447607</v>
      </c>
      <c r="F25" s="10">
        <f t="shared" si="6"/>
        <v>114948892</v>
      </c>
      <c r="G25" s="10">
        <f t="shared" si="6"/>
        <v>130887708</v>
      </c>
      <c r="H25" s="10">
        <f t="shared" si="6"/>
        <v>116246314</v>
      </c>
      <c r="I25" s="10">
        <f t="shared" si="6"/>
        <v>129944028</v>
      </c>
      <c r="J25" s="10">
        <f t="shared" si="6"/>
        <v>120227599</v>
      </c>
      <c r="K25" s="10">
        <f t="shared" si="6"/>
        <v>148179681</v>
      </c>
      <c r="L25" s="10">
        <f t="shared" si="6"/>
        <v>115055495</v>
      </c>
      <c r="M25" s="10">
        <f t="shared" si="6"/>
        <v>116714005</v>
      </c>
      <c r="N25" s="10">
        <f t="shared" si="6"/>
        <v>247072687.99000001</v>
      </c>
    </row>
    <row r="26" spans="1:14" x14ac:dyDescent="0.2">
      <c r="A26" s="11" t="s">
        <v>18</v>
      </c>
      <c r="B26" s="10">
        <v>1430053982</v>
      </c>
      <c r="C26" s="10">
        <v>141972265.00999999</v>
      </c>
      <c r="D26" s="10">
        <v>101755331</v>
      </c>
      <c r="E26" s="10">
        <v>101132475</v>
      </c>
      <c r="F26" s="10">
        <v>101082475</v>
      </c>
      <c r="G26" s="10">
        <v>101207499</v>
      </c>
      <c r="H26" s="10">
        <v>101317749</v>
      </c>
      <c r="I26" s="10">
        <v>116675893</v>
      </c>
      <c r="J26" s="10">
        <v>107448157</v>
      </c>
      <c r="K26" s="10">
        <v>120132905</v>
      </c>
      <c r="L26" s="10">
        <v>102015331</v>
      </c>
      <c r="M26" s="10">
        <v>101237499</v>
      </c>
      <c r="N26" s="10">
        <v>234076402.99000001</v>
      </c>
    </row>
    <row r="27" spans="1:14" x14ac:dyDescent="0.2">
      <c r="A27" s="11" t="s">
        <v>19</v>
      </c>
      <c r="B27" s="10">
        <v>77401080</v>
      </c>
      <c r="C27" s="10">
        <v>3582729</v>
      </c>
      <c r="D27" s="10">
        <v>19060174</v>
      </c>
      <c r="E27" s="10">
        <v>3210622</v>
      </c>
      <c r="F27" s="10">
        <v>3398466</v>
      </c>
      <c r="G27" s="10">
        <v>15443019</v>
      </c>
      <c r="H27" s="10">
        <v>4764763</v>
      </c>
      <c r="I27" s="10">
        <v>3095071</v>
      </c>
      <c r="J27" s="10">
        <v>3101498</v>
      </c>
      <c r="K27" s="10">
        <v>13097883</v>
      </c>
      <c r="L27" s="10">
        <v>2968285</v>
      </c>
      <c r="M27" s="10">
        <v>2896622</v>
      </c>
      <c r="N27" s="10">
        <v>2781948</v>
      </c>
    </row>
    <row r="28" spans="1:14" x14ac:dyDescent="0.2">
      <c r="A28" s="11" t="s">
        <v>20</v>
      </c>
      <c r="B28" s="10">
        <v>226711737</v>
      </c>
      <c r="C28" s="10">
        <v>86235939</v>
      </c>
      <c r="D28" s="10">
        <v>32203474</v>
      </c>
      <c r="E28" s="10">
        <v>12647797</v>
      </c>
      <c r="F28" s="10">
        <v>10036238</v>
      </c>
      <c r="G28" s="10">
        <v>13805477</v>
      </c>
      <c r="H28" s="10">
        <v>9732089</v>
      </c>
      <c r="I28" s="10">
        <v>9741351</v>
      </c>
      <c r="J28" s="10">
        <v>9246231</v>
      </c>
      <c r="K28" s="10">
        <v>14517180</v>
      </c>
      <c r="L28" s="10">
        <v>9615166</v>
      </c>
      <c r="M28" s="10">
        <v>9148171</v>
      </c>
      <c r="N28" s="10">
        <v>9782624</v>
      </c>
    </row>
    <row r="29" spans="1:14" x14ac:dyDescent="0.2">
      <c r="A29" s="11" t="s">
        <v>21</v>
      </c>
      <c r="B29" s="10">
        <v>7336156</v>
      </c>
      <c r="C29" s="10">
        <v>2387313</v>
      </c>
      <c r="D29" s="10">
        <v>581713</v>
      </c>
      <c r="E29" s="10">
        <v>456713</v>
      </c>
      <c r="F29" s="10">
        <v>431713</v>
      </c>
      <c r="G29" s="10">
        <v>431713</v>
      </c>
      <c r="H29" s="10">
        <v>431713</v>
      </c>
      <c r="I29" s="10">
        <v>431713</v>
      </c>
      <c r="J29" s="10">
        <v>431713</v>
      </c>
      <c r="K29" s="10">
        <v>431713</v>
      </c>
      <c r="L29" s="10">
        <v>456713</v>
      </c>
      <c r="M29" s="10">
        <v>431713</v>
      </c>
      <c r="N29" s="10">
        <v>431713</v>
      </c>
    </row>
    <row r="30" spans="1:14" x14ac:dyDescent="0.2">
      <c r="A30" s="11" t="s">
        <v>22</v>
      </c>
      <c r="B30" s="10">
        <v>11237462</v>
      </c>
      <c r="C30" s="10">
        <v>0</v>
      </c>
      <c r="D30" s="10">
        <v>11237462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1:14" x14ac:dyDescent="0.2">
      <c r="A31" s="11" t="s">
        <v>25</v>
      </c>
      <c r="B31" s="10">
        <v>3500000</v>
      </c>
      <c r="C31" s="10">
        <v>0</v>
      </c>
      <c r="D31" s="10">
        <v>500000</v>
      </c>
      <c r="E31" s="10">
        <v>3000000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1:14" x14ac:dyDescent="0.2">
      <c r="A32" s="17" t="s">
        <v>23</v>
      </c>
      <c r="B32" s="18">
        <v>3000000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3000000</v>
      </c>
      <c r="N32" s="18">
        <v>0</v>
      </c>
    </row>
    <row r="33" spans="2:2" x14ac:dyDescent="0.2">
      <c r="B33" s="2"/>
    </row>
  </sheetData>
  <sheetProtection password="C814" sheet="1" objects="1" scenarios="1"/>
  <mergeCells count="3">
    <mergeCell ref="A1:N1"/>
    <mergeCell ref="A2:N2"/>
    <mergeCell ref="A3:N3"/>
  </mergeCells>
  <printOptions horizontalCentered="1"/>
  <pageMargins left="0.31496062992125984" right="0.23622047244094491" top="0.74803149606299213" bottom="0.74803149606299213" header="0.31496062992125984" footer="0.31496062992125984"/>
  <pageSetup scale="41" orientation="landscape" r:id="rId1"/>
  <headerFooter>
    <oddFooter>&amp;Z&amp;F&amp;RPágina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CI_GTO_PJEG_00_19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Christian Arturo CAMM. Morales Martínez</cp:lastModifiedBy>
  <cp:lastPrinted>2019-01-30T02:29:04Z</cp:lastPrinted>
  <dcterms:created xsi:type="dcterms:W3CDTF">2013-04-30T22:16:01Z</dcterms:created>
  <dcterms:modified xsi:type="dcterms:W3CDTF">2019-01-30T14:03:26Z</dcterms:modified>
</cp:coreProperties>
</file>