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EAE03751-F8AD-46DF-96BB-BA317FF273E7}" xr6:coauthVersionLast="46" xr6:coauthVersionMax="46" xr10:uidLastSave="{00000000-0000-0000-0000-000000000000}"/>
  <bookViews>
    <workbookView xWindow="-120" yWindow="-120" windowWidth="20730" windowHeight="11160" tabRatio="358" xr2:uid="{00000000-000D-0000-FFFF-FFFF00000000}"/>
  </bookViews>
  <sheets>
    <sheet name="EAEPEP_GTO_PJEG_01_21" sheetId="5" r:id="rId1"/>
  </sheets>
  <definedNames>
    <definedName name="_xlnm._FilterDatabase" localSheetId="0" hidden="1">EAEPEP_GTO_PJEG_01_21!$A$3:$H$40</definedName>
    <definedName name="_xlnm.Print_Area" localSheetId="0">EAEPEP_GTO_PJEG_01_21!$A$1:$H$51</definedName>
  </definedNames>
  <calcPr calcId="191029"/>
</workbook>
</file>

<file path=xl/calcChain.xml><?xml version="1.0" encoding="utf-8"?>
<calcChain xmlns="http://schemas.openxmlformats.org/spreadsheetml/2006/main">
  <c r="H8" i="5" l="1"/>
  <c r="G8" i="5"/>
  <c r="F8" i="5"/>
  <c r="D8" i="5"/>
  <c r="C8" i="5"/>
  <c r="E8" i="5" l="1"/>
  <c r="D6" i="5" l="1"/>
  <c r="D42" i="5" s="1"/>
  <c r="C6" i="5"/>
  <c r="C42" i="5" s="1"/>
  <c r="E6" i="5" l="1"/>
  <c r="E42" i="5" l="1"/>
  <c r="F6" i="5"/>
  <c r="F42" i="5" s="1"/>
  <c r="G6" i="5"/>
  <c r="G42" i="5" s="1"/>
  <c r="H6" i="5" l="1"/>
  <c r="H42" i="5" s="1"/>
</calcChain>
</file>

<file path=xl/sharedStrings.xml><?xml version="1.0" encoding="utf-8"?>
<sst xmlns="http://schemas.openxmlformats.org/spreadsheetml/2006/main" count="46" uniqueCount="46">
  <si>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</si>
  <si>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</si>
  <si>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</si>
  <si>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</si>
  <si>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</si>
  <si>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</si>
  <si>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</si>
  <si>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</si>
  <si>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</si>
  <si>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</si>
  <si>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</si>
  <si>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</si>
  <si>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</si>
  <si>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</si>
  <si>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</si>
  <si>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</si>
  <si>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</si>
  <si>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</si>
  <si>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</si>
  <si>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</si>
  <si>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</si>
  <si>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</si>
  <si>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</si>
  <si>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</si>
  <si>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</si>
  <si>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</si>
  <si>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</si>
  <si>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</si>
  <si>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</si>
  <si>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</si>
  <si>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</si>
  <si>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</si>
  <si>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</si>
  <si>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</si>
  <si>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</si>
  <si>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</si>
  <si>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</si>
  <si>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</si>
  <si>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</si>
  <si>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</si>
  <si>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</si>
  <si>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</si>
  <si>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</si>
  <si>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</si>
  <si>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</si>
  <si>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PoderJudicial del Estado de Guanajuato
Estado Analítico del Ejercicio del Presupuesto de Egresos
Clasificación Funcional (Finalidad y Función)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</si>
</sst>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0" fillId="0" borderId="13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1438275</xdr:colOff>
      <xdr:row>0</xdr:row>
      <xdr:rowOff>581025</xdr:rowOff>
    </xdr:to>
    <xdr:pic>
      <xdr:nvPicPr>
        <xdr:cNvPr id="2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619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1857376</xdr:colOff>
      <xdr:row>47</xdr:row>
      <xdr:rowOff>0</xdr:rowOff>
    </xdr:from>
    <xdr:to>
      <xdr:col>1</xdr:col>
      <xdr:colOff>3695700</xdr:colOff>
      <xdr:row>49</xdr:row>
      <xdr:rowOff>123825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33601" y="7515225"/>
          <a:ext cx="1838324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3590925</xdr:colOff>
      <xdr:row>47</xdr:row>
      <xdr:rowOff>1</xdr:rowOff>
    </xdr:from>
    <xdr:to>
      <xdr:col>3</xdr:col>
      <xdr:colOff>723900</xdr:colOff>
      <xdr:row>49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7150" y="7515226"/>
          <a:ext cx="19431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942975</xdr:colOff>
      <xdr:row>47</xdr:row>
      <xdr:rowOff>0</xdr:rowOff>
    </xdr:from>
    <xdr:to>
      <xdr:col>8</xdr:col>
      <xdr:colOff>114299</xdr:colOff>
      <xdr:row>50</xdr:row>
      <xdr:rowOff>54553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15150" y="17383125"/>
          <a:ext cx="1809750" cy="626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Landín González.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44</xdr:row>
      <xdr:rowOff>38100</xdr:rowOff>
    </xdr:from>
    <xdr:to>
      <xdr:col>1</xdr:col>
      <xdr:colOff>457199</xdr:colOff>
      <xdr:row>46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1752600</xdr:colOff>
      <xdr:row>51</xdr:row>
      <xdr:rowOff>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7515225"/>
          <a:ext cx="20288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866775</xdr:colOff>
      <xdr:row>47</xdr:row>
      <xdr:rowOff>0</xdr:rowOff>
    </xdr:from>
    <xdr:to>
      <xdr:col>5</xdr:col>
      <xdr:colOff>752475</xdr:colOff>
      <xdr:row>50</xdr:row>
      <xdr:rowOff>114300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53125" y="7515225"/>
          <a:ext cx="19812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="99" zoomScaleNormal="99" workbookViewId="0">
      <selection activeCell="A35" sqref="A35"/>
    </sheetView>
  </sheetViews>
  <sheetFormatPr baseColWidth="10" defaultRowHeight="11.25" x14ac:dyDescent="0.2"/>
  <cols>
    <col min="1" max="1" width="4.83203125" style="1" customWidth="1"/>
    <col min="2" max="2" width="65.3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45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33</v>
      </c>
      <c r="B2" s="27"/>
      <c r="C2" s="23" t="s">
        <v>39</v>
      </c>
      <c r="D2" s="24"/>
      <c r="E2" s="24"/>
      <c r="F2" s="24"/>
      <c r="G2" s="25"/>
      <c r="H2" s="32" t="s">
        <v>38</v>
      </c>
    </row>
    <row r="3" spans="1:8" ht="24.95" customHeight="1" x14ac:dyDescent="0.2">
      <c r="A3" s="28"/>
      <c r="B3" s="29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3"/>
    </row>
    <row r="4" spans="1:8" x14ac:dyDescent="0.2">
      <c r="A4" s="30"/>
      <c r="B4" s="31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s="22" customFormat="1" x14ac:dyDescent="0.2">
      <c r="A6" s="10" t="s">
        <v>5</v>
      </c>
      <c r="B6" s="8"/>
      <c r="C6" s="21">
        <f>C8</f>
        <v>2093077217.22</v>
      </c>
      <c r="D6" s="21">
        <f>D8</f>
        <v>507369587.23000002</v>
      </c>
      <c r="E6" s="21">
        <f>E8</f>
        <v>2600446804.4499998</v>
      </c>
      <c r="F6" s="21">
        <f>F8</f>
        <v>389862459.50999999</v>
      </c>
      <c r="G6" s="21">
        <f>G8</f>
        <v>388694994.81999999</v>
      </c>
      <c r="H6" s="21">
        <f>E6-F6</f>
        <v>2210584344.9399996</v>
      </c>
    </row>
    <row r="7" spans="1:8" x14ac:dyDescent="0.2">
      <c r="A7" s="7"/>
      <c r="B7" s="11" t="s">
        <v>21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">
      <c r="A8" s="7"/>
      <c r="B8" s="11" t="s">
        <v>6</v>
      </c>
      <c r="C8" s="20">
        <f>40873169.97+2052204047.25</f>
        <v>2093077217.22</v>
      </c>
      <c r="D8" s="20">
        <f>1587.8+507367999.43</f>
        <v>507369587.23000002</v>
      </c>
      <c r="E8" s="5">
        <f>C8+D8</f>
        <v>2600446804.4499998</v>
      </c>
      <c r="F8" s="20">
        <f>70598.75+389791860.76</f>
        <v>389862459.50999999</v>
      </c>
      <c r="G8" s="20">
        <f>70598.75+388624396.07</f>
        <v>388694994.81999999</v>
      </c>
      <c r="H8" s="5">
        <f>E8-F8</f>
        <v>2210584344.9399996</v>
      </c>
    </row>
    <row r="9" spans="1:8" x14ac:dyDescent="0.2">
      <c r="A9" s="7"/>
      <c r="B9" s="11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">
      <c r="A10" s="7"/>
      <c r="B10" s="11" t="s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s="7"/>
      <c r="B11" s="11" t="s">
        <v>12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">
      <c r="A12" s="7"/>
      <c r="B12" s="11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s="7"/>
      <c r="B13" s="11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">
      <c r="A14" s="7"/>
      <c r="B14" s="11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ht="5.25" customHeight="1" x14ac:dyDescent="0.2">
      <c r="A15" s="9"/>
      <c r="B15" s="11"/>
      <c r="C15" s="5"/>
      <c r="D15" s="5"/>
      <c r="E15" s="5"/>
      <c r="F15" s="5"/>
      <c r="G15" s="5"/>
      <c r="H15" s="5"/>
    </row>
    <row r="16" spans="1:8" s="22" customFormat="1" x14ac:dyDescent="0.2">
      <c r="A16" s="10" t="s">
        <v>9</v>
      </c>
      <c r="B16" s="12"/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">
      <c r="A17" s="7"/>
      <c r="B17" s="11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">
      <c r="A18" s="7"/>
      <c r="B18" s="11" t="s">
        <v>15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">
      <c r="A19" s="7"/>
      <c r="B19" s="11" t="s">
        <v>10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">
      <c r="A20" s="7"/>
      <c r="B20" s="11" t="s">
        <v>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">
      <c r="A21" s="7"/>
      <c r="B21" s="11" t="s">
        <v>26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">
      <c r="A22" s="7"/>
      <c r="B22" s="11" t="s">
        <v>27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">
      <c r="A23" s="7"/>
      <c r="B23" s="11" t="s">
        <v>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ht="7.5" customHeight="1" x14ac:dyDescent="0.2">
      <c r="A24" s="9"/>
      <c r="B24" s="11"/>
      <c r="C24" s="5"/>
      <c r="D24" s="5"/>
      <c r="E24" s="5"/>
      <c r="F24" s="5"/>
      <c r="G24" s="5"/>
      <c r="H24" s="5"/>
    </row>
    <row r="25" spans="1:8" s="22" customFormat="1" x14ac:dyDescent="0.2">
      <c r="A25" s="10" t="s">
        <v>28</v>
      </c>
      <c r="B25" s="12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">
      <c r="A26" s="7"/>
      <c r="B26" s="11" t="s">
        <v>16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">
      <c r="A27" s="7"/>
      <c r="B27" s="11" t="s">
        <v>13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">
      <c r="A28" s="7"/>
      <c r="B28" s="11" t="s">
        <v>17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">
      <c r="A29" s="7"/>
      <c r="B29" s="11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">
      <c r="A30" s="7"/>
      <c r="B30" s="11" t="s">
        <v>11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">
      <c r="A31" s="7"/>
      <c r="B31" s="11" t="s">
        <v>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1:8" x14ac:dyDescent="0.2">
      <c r="A32" s="7"/>
      <c r="B32" s="11" t="s">
        <v>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">
      <c r="A33" s="7"/>
      <c r="B33" s="11" t="s">
        <v>30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1:8" x14ac:dyDescent="0.2">
      <c r="A34" s="7"/>
      <c r="B34" s="11" t="s">
        <v>18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ht="6.75" customHeight="1" x14ac:dyDescent="0.2">
      <c r="A35" s="9"/>
      <c r="B35" s="11"/>
      <c r="C35" s="5"/>
      <c r="D35" s="5"/>
      <c r="E35" s="5"/>
      <c r="F35" s="5"/>
      <c r="G35" s="5"/>
      <c r="H35" s="5"/>
    </row>
    <row r="36" spans="1:8" s="22" customFormat="1" x14ac:dyDescent="0.2">
      <c r="A36" s="10" t="s">
        <v>19</v>
      </c>
      <c r="B36" s="12"/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">
      <c r="A37" s="7"/>
      <c r="B37" s="11" t="s">
        <v>31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ht="22.5" x14ac:dyDescent="0.2">
      <c r="A38" s="7"/>
      <c r="B38" s="11" t="s">
        <v>14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2">
      <c r="A39" s="7"/>
      <c r="B39" s="11" t="s">
        <v>20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2">
      <c r="A40" s="7"/>
      <c r="B40" s="11" t="s">
        <v>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1:8" ht="8.25" customHeight="1" x14ac:dyDescent="0.2">
      <c r="A41" s="9"/>
      <c r="B41" s="11"/>
      <c r="C41" s="5"/>
      <c r="D41" s="5"/>
      <c r="E41" s="5"/>
      <c r="F41" s="5"/>
      <c r="G41" s="5"/>
      <c r="H41" s="5"/>
    </row>
    <row r="42" spans="1:8" s="22" customFormat="1" x14ac:dyDescent="0.2">
      <c r="A42" s="15"/>
      <c r="B42" s="16" t="s">
        <v>32</v>
      </c>
      <c r="C42" s="6">
        <f>C6+C16+C25+C36</f>
        <v>2093077217.22</v>
      </c>
      <c r="D42" s="6">
        <f t="shared" ref="D42:H42" si="0">D6+D16+D25+D36</f>
        <v>507369587.23000002</v>
      </c>
      <c r="E42" s="6">
        <f t="shared" si="0"/>
        <v>2600446804.4499998</v>
      </c>
      <c r="F42" s="6">
        <f t="shared" si="0"/>
        <v>389862459.50999999</v>
      </c>
      <c r="G42" s="6">
        <f t="shared" si="0"/>
        <v>388694994.81999999</v>
      </c>
      <c r="H42" s="6">
        <f t="shared" si="0"/>
        <v>2210584344.9399996</v>
      </c>
    </row>
    <row r="43" spans="1:8" x14ac:dyDescent="0.2">
      <c r="A43" s="17" t="s">
        <v>43</v>
      </c>
      <c r="B43" s="18"/>
      <c r="C43" s="18"/>
      <c r="D43" s="18"/>
      <c r="E43" s="18"/>
      <c r="F43" s="18"/>
      <c r="G43" s="18"/>
      <c r="H43" s="18"/>
    </row>
    <row r="44" spans="1:8" x14ac:dyDescent="0.2">
      <c r="A44" s="17" t="s">
        <v>44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17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  <row r="47" spans="1:8" x14ac:dyDescent="0.2">
      <c r="A47" s="19"/>
      <c r="B47" s="19"/>
      <c r="C47" s="19"/>
      <c r="D47" s="19"/>
      <c r="E47" s="19"/>
      <c r="F47" s="19"/>
      <c r="G47" s="19"/>
      <c r="H47" s="19"/>
    </row>
    <row r="48" spans="1:8" x14ac:dyDescent="0.2">
      <c r="A48" s="17"/>
      <c r="B48" s="17"/>
      <c r="C48" s="17"/>
      <c r="D48" s="17"/>
      <c r="E48" s="17"/>
      <c r="F48" s="17"/>
      <c r="G48" s="17"/>
      <c r="H48" s="17"/>
    </row>
    <row r="49" spans="1:8" x14ac:dyDescent="0.2">
      <c r="A49" s="17"/>
      <c r="B49" s="17"/>
      <c r="C49" s="17"/>
      <c r="D49" s="17"/>
      <c r="E49" s="17"/>
      <c r="F49" s="17"/>
      <c r="G49" s="17"/>
      <c r="H49" s="17"/>
    </row>
    <row r="50" spans="1:8" ht="18" customHeight="1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/>
      <c r="B51" s="17"/>
      <c r="C51" s="17"/>
      <c r="D51" s="17"/>
      <c r="E51" s="17"/>
      <c r="F51" s="17"/>
      <c r="G51" s="17"/>
      <c r="H51" s="17"/>
    </row>
  </sheetData>
  <sheetProtection algorithmName="SHA-512" hashValue="emK43n9cZqRC6LUOJC+vYytYC9Q1HoEe3q03jd4aGBFBUxlK9w2yyq6jeLmXK8TqBM9nWnbj10WSwMFtFnQz1A==" saltValue="jXrJ+Zljenwov9JORRcXaQ==" spinCount="100000" sheet="1"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EAEPEP_GTO_PJEG_01_21</vt:lpstr>
      <vt:lpstr>EAEPEP_GTO_PJEG_01_21!Área_de_impresión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2021-04-19T20:27:59Z</cp:lastPrinted>
  <dcterms:created xsi:type="dcterms:W3CDTF">2014-02-10T03:37:14Z</dcterms:created>
  <dcterms:modified xsi:type="dcterms:W3CDTF">2021-04-19T20:28:11Z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