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IVOS AL 31 DICIEMBRE DE 2020\REPORTES TRANSPARENCIA\PARA PUBLICAR\2021\para publicar\"/>
    </mc:Choice>
  </mc:AlternateContent>
  <xr:revisionPtr revIDLastSave="0" documentId="13_ncr:1_{45BAF532-474A-48D1-A021-4E26DC2737D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CP_GTO_PJEG_01_21" sheetId="1" r:id="rId1"/>
  </sheets>
  <calcPr calcId="191029"/>
</workbook>
</file>

<file path=xl/calcChain.xml><?xml version="1.0" encoding="utf-8"?>
<calcChain xmlns="http://schemas.openxmlformats.org/spreadsheetml/2006/main">
  <c r="H11" i="1" l="1"/>
  <c r="G11" i="1"/>
  <c r="E11" i="1"/>
  <c r="F11" i="1" l="1"/>
  <c r="I11" i="1" s="1"/>
  <c r="I10" i="1" s="1"/>
  <c r="I6" i="1" s="1"/>
  <c r="E10" i="1"/>
  <c r="E6" i="1" s="1"/>
  <c r="G10" i="1"/>
  <c r="G6" i="1" s="1"/>
  <c r="H10" i="1"/>
  <c r="H6" i="1" s="1"/>
  <c r="D10" i="1"/>
  <c r="D6" i="1" s="1"/>
  <c r="F10" i="1" l="1"/>
  <c r="F6" i="1" s="1"/>
  <c r="E37" i="1" l="1"/>
  <c r="F37" i="1"/>
  <c r="G37" i="1"/>
  <c r="H37" i="1"/>
  <c r="I37" i="1"/>
  <c r="D37" i="1"/>
</calcChain>
</file>

<file path=xl/sharedStrings.xml><?xml version="1.0" encoding="utf-8"?>
<sst xmlns="http://schemas.openxmlformats.org/spreadsheetml/2006/main" count="44" uniqueCount="44">
  <si>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</si>
  <si>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</si>
  <si>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</si>
  <si>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</si>
  <si>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</si>
  <si>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</si>
  <si>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</si>
  <si>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</si>
  <si>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</si>
  <si>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</si>
  <si>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</si>
  <si>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</si>
  <si>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</si>
  <si>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</si>
  <si>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</si>
  <si>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</si>
  <si>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</si>
  <si>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</si>
  <si>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</si>
  <si>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</si>
  <si>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</si>
  <si>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</si>
  <si>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</si>
  <si>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</si>
  <si>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</si>
  <si>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</si>
  <si>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</si>
  <si>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</si>
  <si>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</si>
  <si>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</si>
  <si>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</si>
  <si>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</si>
  <si>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</si>
  <si>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</si>
  <si>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</si>
  <si>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</si>
  <si>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</si>
  <si>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</si>
  <si>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</si>
  <si>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</si>
  <si>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</si>
  <si>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**Toda vez que el Subejercicio se presenta únicamente al cierre del Ejercicio, lo manifestado en la columna de Subejercicio representa un DISPONIBLE ANUAL al cierre de este periodo.</t>
  </si>
  <si>
    <t>Bajo protesta de decir verdad declaramos que los Estados Financieros y sus notas, son razonablemente correctos y son responsabilidad del emisor.</t>
  </si>
  <si>
    <t>Poder Judicial del Estado de Guanajuato
Gasto por Categoría Programática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</si>
</sst>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7" fillId="0" borderId="3" xfId="9" applyFont="1" applyFill="1" applyBorder="1" applyAlignment="1" applyProtection="1"/>
    <xf numFmtId="0" fontId="8" fillId="0" borderId="0" xfId="0" applyFont="1" applyProtection="1">
      <protection locked="0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8" fillId="0" borderId="3" xfId="0" applyFont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/>
      <protection hidden="1"/>
    </xf>
    <xf numFmtId="4" fontId="7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0" borderId="8" xfId="0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42</xdr:row>
      <xdr:rowOff>0</xdr:rowOff>
    </xdr:from>
    <xdr:to>
      <xdr:col>2</xdr:col>
      <xdr:colOff>4029075</xdr:colOff>
      <xdr:row>45</xdr:row>
      <xdr:rowOff>64078</xdr:rowOff>
    </xdr:to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71675" y="6610350"/>
          <a:ext cx="2286000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3724275</xdr:colOff>
      <xdr:row>42</xdr:row>
      <xdr:rowOff>1</xdr:rowOff>
    </xdr:from>
    <xdr:to>
      <xdr:col>4</xdr:col>
      <xdr:colOff>228600</xdr:colOff>
      <xdr:row>44</xdr:row>
      <xdr:rowOff>76201</xdr:rowOff>
    </xdr:to>
    <xdr:sp macro="" textlink="">
      <xdr:nvSpPr>
        <xdr:cNvPr id="9" name="5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52875" y="6610351"/>
          <a:ext cx="17145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321330</xdr:colOff>
      <xdr:row>42</xdr:row>
      <xdr:rowOff>0</xdr:rowOff>
    </xdr:from>
    <xdr:to>
      <xdr:col>8</xdr:col>
      <xdr:colOff>545417</xdr:colOff>
      <xdr:row>45</xdr:row>
      <xdr:rowOff>54553</xdr:rowOff>
    </xdr:to>
    <xdr:sp macro="" textlink="">
      <xdr:nvSpPr>
        <xdr:cNvPr id="10" name="7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51619" y="6426868"/>
          <a:ext cx="2329614" cy="475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 Pedro Landin González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Encargado del Despacho de la Contraloría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39</xdr:row>
      <xdr:rowOff>38100</xdr:rowOff>
    </xdr:from>
    <xdr:to>
      <xdr:col>2</xdr:col>
      <xdr:colOff>942975</xdr:colOff>
      <xdr:row>41</xdr:row>
      <xdr:rowOff>0</xdr:rowOff>
    </xdr:to>
    <xdr:sp macro="" textlink="">
      <xdr:nvSpPr>
        <xdr:cNvPr id="11" name="4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8575" y="6219825"/>
          <a:ext cx="11430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2000250</xdr:colOff>
      <xdr:row>45</xdr:row>
      <xdr:rowOff>47625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6610350"/>
          <a:ext cx="2228850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 Héctor Tinajero Muñoz.</a:t>
          </a: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161925</xdr:colOff>
      <xdr:row>42</xdr:row>
      <xdr:rowOff>0</xdr:rowOff>
    </xdr:from>
    <xdr:to>
      <xdr:col>6</xdr:col>
      <xdr:colOff>391027</xdr:colOff>
      <xdr:row>45</xdr:row>
      <xdr:rowOff>57150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596188" y="6426868"/>
          <a:ext cx="2525128" cy="478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 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114300</xdr:colOff>
      <xdr:row>0</xdr:row>
      <xdr:rowOff>1</xdr:rowOff>
    </xdr:from>
    <xdr:to>
      <xdr:col>2</xdr:col>
      <xdr:colOff>1790700</xdr:colOff>
      <xdr:row>0</xdr:row>
      <xdr:rowOff>419101</xdr:rowOff>
    </xdr:to>
    <xdr:pic>
      <xdr:nvPicPr>
        <xdr:cNvPr id="14" name="Imagen 7" descr="Descripción: C:\Users\christian.morales\Downloads\LOGO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"/>
          <a:ext cx="1676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zoomScale="101" zoomScaleNormal="101" zoomScaleSheetLayoutView="90" workbookViewId="0">
      <selection activeCell="F18" sqref="F1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7" t="s">
        <v>43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5" customHeight="1" x14ac:dyDescent="0.2">
      <c r="A3" s="42"/>
      <c r="B3" s="43"/>
      <c r="C3" s="44"/>
      <c r="D3" s="20" t="s">
        <v>31</v>
      </c>
      <c r="E3" s="7" t="s">
        <v>40</v>
      </c>
      <c r="F3" s="7" t="s">
        <v>32</v>
      </c>
      <c r="G3" s="7" t="s">
        <v>33</v>
      </c>
      <c r="H3" s="21" t="s">
        <v>34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s="26" customFormat="1" x14ac:dyDescent="0.2">
      <c r="A6" s="25" t="s">
        <v>29</v>
      </c>
      <c r="B6" s="8"/>
      <c r="D6" s="27">
        <f>D7+D10+D20+D24</f>
        <v>2093077217.22</v>
      </c>
      <c r="E6" s="27">
        <f t="shared" ref="E6:H6" si="0">E7+E10+E20+E24</f>
        <v>507369587.23000002</v>
      </c>
      <c r="F6" s="27">
        <f t="shared" si="0"/>
        <v>2600446804.4499998</v>
      </c>
      <c r="G6" s="27">
        <f t="shared" si="0"/>
        <v>389862459.50999999</v>
      </c>
      <c r="H6" s="27">
        <f t="shared" si="0"/>
        <v>388694994.81999999</v>
      </c>
      <c r="I6" s="27">
        <f>I7+I10+I20+I24</f>
        <v>2210584344.9399996</v>
      </c>
    </row>
    <row r="7" spans="1:9" s="26" customFormat="1" x14ac:dyDescent="0.2">
      <c r="A7" s="28"/>
      <c r="B7" s="29" t="s">
        <v>0</v>
      </c>
      <c r="C7" s="19"/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</row>
    <row r="8" spans="1:9" x14ac:dyDescent="0.2">
      <c r="A8" s="13"/>
      <c r="B8" s="9"/>
      <c r="C8" s="3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3"/>
      <c r="B9" s="9"/>
      <c r="C9" s="3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s="26" customFormat="1" x14ac:dyDescent="0.2">
      <c r="A10" s="28"/>
      <c r="B10" s="29" t="s">
        <v>3</v>
      </c>
      <c r="C10" s="19"/>
      <c r="D10" s="30">
        <f>D11</f>
        <v>2093077217.22</v>
      </c>
      <c r="E10" s="30">
        <f t="shared" ref="E10:H10" si="1">E11</f>
        <v>507369587.23000002</v>
      </c>
      <c r="F10" s="30">
        <f t="shared" si="1"/>
        <v>2600446804.4499998</v>
      </c>
      <c r="G10" s="30">
        <f t="shared" si="1"/>
        <v>389862459.50999999</v>
      </c>
      <c r="H10" s="30">
        <f t="shared" si="1"/>
        <v>388694994.81999999</v>
      </c>
      <c r="I10" s="30">
        <f>I11</f>
        <v>2210584344.9399996</v>
      </c>
    </row>
    <row r="11" spans="1:9" x14ac:dyDescent="0.2">
      <c r="A11" s="13"/>
      <c r="B11" s="9"/>
      <c r="C11" s="3" t="s">
        <v>4</v>
      </c>
      <c r="D11" s="17">
        <v>2093077217.22</v>
      </c>
      <c r="E11" s="17">
        <f>1587.8+507367999.43</f>
        <v>507369587.23000002</v>
      </c>
      <c r="F11" s="17">
        <f>D11+E11</f>
        <v>2600446804.4499998</v>
      </c>
      <c r="G11" s="17">
        <f>70598.75+389791860.76</f>
        <v>389862459.50999999</v>
      </c>
      <c r="H11" s="17">
        <f>70598.75+388624396.07</f>
        <v>388694994.81999999</v>
      </c>
      <c r="I11" s="17">
        <f>F11-G11</f>
        <v>2210584344.9399996</v>
      </c>
    </row>
    <row r="12" spans="1:9" x14ac:dyDescent="0.2">
      <c r="A12" s="13"/>
      <c r="B12" s="9"/>
      <c r="C12" s="3" t="s">
        <v>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x14ac:dyDescent="0.2">
      <c r="A13" s="13"/>
      <c r="B13" s="9"/>
      <c r="C13" s="3" t="s">
        <v>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9" x14ac:dyDescent="0.2">
      <c r="A14" s="13"/>
      <c r="B14" s="9"/>
      <c r="C14" s="3" t="s">
        <v>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x14ac:dyDescent="0.2">
      <c r="A15" s="13"/>
      <c r="B15" s="9"/>
      <c r="C15" s="3" t="s">
        <v>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x14ac:dyDescent="0.2">
      <c r="A16" s="13"/>
      <c r="B16" s="9"/>
      <c r="C16" s="3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x14ac:dyDescent="0.2">
      <c r="A17" s="13"/>
      <c r="B17" s="9"/>
      <c r="C17" s="3" t="s">
        <v>10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x14ac:dyDescent="0.2">
      <c r="A18" s="13"/>
      <c r="B18" s="9"/>
      <c r="C18" s="3" t="s">
        <v>11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s="26" customFormat="1" x14ac:dyDescent="0.2">
      <c r="A19" s="28"/>
      <c r="B19" s="29" t="s">
        <v>12</v>
      </c>
      <c r="C19" s="19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">
      <c r="A20" s="13"/>
      <c r="B20" s="9"/>
      <c r="C20" s="3" t="s">
        <v>13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x14ac:dyDescent="0.2">
      <c r="A21" s="13"/>
      <c r="B21" s="9"/>
      <c r="C21" s="3" t="s">
        <v>14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</row>
    <row r="22" spans="1:9" x14ac:dyDescent="0.2">
      <c r="A22" s="13"/>
      <c r="B22" s="9"/>
      <c r="C22" s="3" t="s">
        <v>15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s="26" customFormat="1" x14ac:dyDescent="0.2">
      <c r="A23" s="28"/>
      <c r="B23" s="29" t="s">
        <v>16</v>
      </c>
      <c r="C23" s="19"/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">
      <c r="A24" s="13"/>
      <c r="B24" s="9"/>
      <c r="C24" s="3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3"/>
      <c r="B25" s="9"/>
      <c r="C25" s="3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s="26" customFormat="1" x14ac:dyDescent="0.2">
      <c r="A26" s="28"/>
      <c r="B26" s="29" t="s">
        <v>19</v>
      </c>
      <c r="C26" s="19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">
      <c r="A27" s="13"/>
      <c r="B27" s="9"/>
      <c r="C27" s="3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3"/>
      <c r="B28" s="9"/>
      <c r="C28" s="3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3"/>
      <c r="B29" s="9"/>
      <c r="C29" s="3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3"/>
      <c r="B30" s="9"/>
      <c r="C30" s="3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s="26" customFormat="1" x14ac:dyDescent="0.2">
      <c r="A31" s="28"/>
      <c r="B31" s="29" t="s">
        <v>24</v>
      </c>
      <c r="C31" s="19"/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">
      <c r="A32" s="13"/>
      <c r="B32" s="9"/>
      <c r="C32" s="3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s="26" customFormat="1" x14ac:dyDescent="0.2">
      <c r="A33" s="28" t="s">
        <v>26</v>
      </c>
      <c r="B33" s="31"/>
      <c r="C33" s="19"/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s="26" customFormat="1" x14ac:dyDescent="0.2">
      <c r="A34" s="28" t="s">
        <v>27</v>
      </c>
      <c r="B34" s="31"/>
      <c r="C34" s="19"/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s="26" customFormat="1" x14ac:dyDescent="0.2">
      <c r="A35" s="28" t="s">
        <v>28</v>
      </c>
      <c r="B35" s="31"/>
      <c r="C35" s="19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ht="3.75" customHeight="1" x14ac:dyDescent="0.2">
      <c r="A36" s="14"/>
      <c r="B36" s="10"/>
      <c r="C36" s="4"/>
      <c r="D36" s="18"/>
      <c r="E36" s="18"/>
      <c r="F36" s="18"/>
      <c r="G36" s="18"/>
      <c r="H36" s="18"/>
      <c r="I36" s="18"/>
    </row>
    <row r="37" spans="1:9" s="26" customFormat="1" x14ac:dyDescent="0.2">
      <c r="A37" s="32"/>
      <c r="B37" s="11" t="s">
        <v>36</v>
      </c>
      <c r="C37" s="5"/>
      <c r="D37" s="33">
        <f>D6+D33+D34+D35</f>
        <v>2093077217.22</v>
      </c>
      <c r="E37" s="33">
        <f t="shared" ref="E37:I37" si="2">E6+E33+E34+E35</f>
        <v>507369587.23000002</v>
      </c>
      <c r="F37" s="33">
        <f t="shared" si="2"/>
        <v>2600446804.4499998</v>
      </c>
      <c r="G37" s="33">
        <f t="shared" si="2"/>
        <v>389862459.50999999</v>
      </c>
      <c r="H37" s="33">
        <f t="shared" si="2"/>
        <v>388694994.81999999</v>
      </c>
      <c r="I37" s="33">
        <f t="shared" si="2"/>
        <v>2210584344.9399996</v>
      </c>
    </row>
    <row r="38" spans="1:9" ht="15" x14ac:dyDescent="0.25">
      <c r="A38" s="22" t="s">
        <v>41</v>
      </c>
      <c r="B38" s="23"/>
      <c r="C38" s="23"/>
      <c r="D38" s="23"/>
      <c r="E38" s="23"/>
      <c r="F38" s="23"/>
      <c r="G38" s="23"/>
      <c r="H38" s="23"/>
    </row>
    <row r="39" spans="1:9" ht="15" x14ac:dyDescent="0.25">
      <c r="A39" s="22" t="s">
        <v>42</v>
      </c>
      <c r="B39" s="23"/>
      <c r="C39" s="23"/>
      <c r="D39" s="23"/>
      <c r="E39" s="23"/>
      <c r="F39" s="23"/>
      <c r="G39" s="23"/>
      <c r="H39" s="23"/>
    </row>
    <row r="40" spans="1:9" x14ac:dyDescent="0.2">
      <c r="A40" s="22"/>
      <c r="B40" s="24"/>
      <c r="C40" s="24"/>
      <c r="D40" s="24"/>
      <c r="E40" s="24"/>
      <c r="F40" s="24"/>
      <c r="G40" s="24"/>
      <c r="H40" s="24"/>
    </row>
    <row r="41" spans="1:9" x14ac:dyDescent="0.2">
      <c r="A41" s="24"/>
      <c r="B41" s="24"/>
      <c r="C41" s="24"/>
      <c r="D41" s="24"/>
      <c r="E41" s="24"/>
      <c r="F41" s="24"/>
      <c r="G41" s="24"/>
      <c r="H41" s="24"/>
    </row>
    <row r="42" spans="1:9" x14ac:dyDescent="0.2">
      <c r="A42" s="24"/>
      <c r="B42" s="24"/>
      <c r="C42" s="24"/>
      <c r="D42" s="24"/>
      <c r="E42" s="24"/>
      <c r="F42" s="24"/>
      <c r="G42" s="24"/>
      <c r="H42" s="24"/>
    </row>
    <row r="43" spans="1:9" x14ac:dyDescent="0.2">
      <c r="A43" s="22"/>
      <c r="B43" s="22"/>
      <c r="C43" s="22"/>
      <c r="D43" s="22"/>
      <c r="E43" s="22"/>
      <c r="F43" s="22"/>
      <c r="G43" s="22"/>
      <c r="H43" s="22"/>
    </row>
    <row r="44" spans="1:9" x14ac:dyDescent="0.2">
      <c r="A44" s="22"/>
      <c r="B44" s="22"/>
      <c r="C44" s="22"/>
      <c r="D44" s="22"/>
      <c r="E44" s="22"/>
      <c r="F44" s="22"/>
      <c r="G44" s="22"/>
      <c r="H44" s="22"/>
    </row>
    <row r="45" spans="1:9" x14ac:dyDescent="0.2">
      <c r="A45" s="22"/>
      <c r="B45" s="22"/>
      <c r="C45" s="22"/>
      <c r="D45" s="22"/>
      <c r="E45" s="22"/>
      <c r="F45" s="22"/>
      <c r="G45" s="22"/>
      <c r="H45" s="22"/>
    </row>
  </sheetData>
  <sheetProtection algorithmName="SHA-512" hashValue="t42Tlt0/fN7Pi6jW9oqR2oA8sUY9U5vJYtbH748Ogkv4tmPuKBrkt3ZC5I59tYTeTC+Sa4thGj1Si/5OQVksBQ==" saltValue="XZ/7RxZctMZHeskSO6kq4g==" spinCount="100000" sheet="1" objects="1" scenarios="1" formatCells="0" formatColumns="0" formatRows="0" autoFilter="0"/>
  <protectedRanges>
    <protectedRange sqref="B38:I65523" name="Rango1"/>
    <protectedRange sqref="C31 C7 B11:C18 C10 B20:C22 C19 B24:C25 C23 B27:C30 C26 B36:I36 B8:C9 B32:C35" name="Rango1_3"/>
    <protectedRange sqref="D4:I5" name="Rango1_2_2"/>
    <protectedRange sqref="B37:I37" name="Rango1_1_2"/>
    <protectedRange sqref="D7:I10 D12:I35 F11 I11" name="Rango1_3_2"/>
    <protectedRange sqref="D6:I6" name="Rango1_2_2_2"/>
    <protectedRange sqref="G11:H11 D11:E11" name="Rango1_3_2_1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GCP_GTO_PJEG_01_21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2021-04-15T20:07:11Z</cp:lastPrinted>
  <dcterms:created xsi:type="dcterms:W3CDTF">2012-12-11T21:13:37Z</dcterms:created>
  <dcterms:modified xsi:type="dcterms:W3CDTF">2021-04-19T20:40:47Z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