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ANNY\2022\PRESUPUESTO 2022\TRANSPARENCIA ANUALES\Anuales Ppto-Faux\"/>
    </mc:Choice>
  </mc:AlternateContent>
  <xr:revisionPtr revIDLastSave="0" documentId="13_ncr:1_{891207BE-A0C7-4011-8485-057815B25B15}" xr6:coauthVersionLast="47" xr6:coauthVersionMax="47" xr10:uidLastSave="{00000000-0000-0000-0000-000000000000}"/>
  <bookViews>
    <workbookView xWindow="-120" yWindow="-120" windowWidth="24240" windowHeight="13140" xr2:uid="{D24AB3CD-7D58-4AD9-9D2C-9BB05BCD3367}"/>
  </bookViews>
  <sheets>
    <sheet name="IAPPE_GTO_PJEG_00_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5" i="1" l="1"/>
  <c r="B127" i="1"/>
  <c r="B126" i="1"/>
  <c r="B128" i="1"/>
  <c r="B89" i="1"/>
  <c r="B64" i="1"/>
  <c r="B32" i="1"/>
  <c r="B27" i="1"/>
  <c r="B125" i="1" l="1"/>
  <c r="B86" i="1"/>
  <c r="B81" i="1" s="1"/>
  <c r="B69" i="1" l="1"/>
  <c r="B65" i="1"/>
  <c r="B57" i="1"/>
  <c r="B53" i="1"/>
  <c r="B43" i="1"/>
  <c r="B33" i="1"/>
  <c r="B23" i="1"/>
  <c r="B13" i="1"/>
  <c r="B5" i="1"/>
  <c r="B4" i="1" l="1"/>
  <c r="B136" i="1"/>
  <c r="B134" i="1" l="1"/>
</calcChain>
</file>

<file path=xl/sharedStrings.xml><?xml version="1.0" encoding="utf-8"?>
<sst xmlns="http://schemas.openxmlformats.org/spreadsheetml/2006/main" count="273" uniqueCount="254">
  <si>
    <t>Clasificador por Objeto del Gasto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</si>
  <si>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</si>
  <si>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</si>
  <si>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</si>
  <si>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</si>
  <si>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</si>
  <si>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</si>
  <si>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</si>
  <si>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</si>
  <si>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</si>
  <si>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</si>
  <si>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</si>
  <si>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</si>
  <si>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</si>
  <si>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</si>
  <si>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</si>
  <si>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</si>
  <si>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</si>
  <si>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</si>
  <si>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</si>
  <si>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</si>
  <si>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</si>
  <si>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</si>
  <si>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</si>
  <si>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</si>
  <si>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</si>
  <si>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</si>
  <si>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</si>
  <si>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</si>
  <si>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</si>
  <si>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</si>
  <si>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</si>
  <si>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</si>
  <si>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</si>
  <si>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</si>
  <si>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</si>
  <si>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</si>
  <si>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</si>
  <si>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</si>
  <si>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</si>
  <si>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</si>
  <si>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</si>
  <si>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</si>
  <si>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</si>
  <si>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</si>
  <si>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</si>
  <si>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</si>
  <si>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</si>
  <si>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</si>
  <si>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</si>
  <si>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</si>
  <si>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</si>
  <si>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</si>
  <si>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</si>
  <si>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</si>
  <si>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</si>
  <si>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</si>
  <si>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</si>
  <si>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</si>
  <si>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</si>
  <si>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</si>
  <si>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</si>
  <si>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</si>
  <si>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</si>
  <si>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</si>
  <si>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</si>
  <si>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</si>
  <si>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</si>
  <si>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</si>
  <si>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</si>
  <si>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</si>
  <si>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</si>
  <si>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</si>
  <si>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</si>
  <si>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</si>
  <si>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Clasificador Funcional del Gasto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</si>
  <si>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</si>
  <si>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</si>
  <si>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</si>
  <si>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</si>
  <si>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</si>
  <si>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</si>
  <si>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</si>
  <si>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</si>
  <si>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</si>
  <si>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</si>
  <si>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</si>
  <si>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</si>
  <si>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>Poder Judicial del Estado de Guanajuato</t>
  </si>
  <si>
    <t>Presupuesto de Egresos para el Ejercicio Fiscal 2022</t>
  </si>
  <si>
    <t>Auxiliar Administrativo</t>
  </si>
  <si>
    <t>Intendente</t>
  </si>
  <si>
    <t>Jardinero</t>
  </si>
  <si>
    <t>Oficial Judicial B</t>
  </si>
  <si>
    <t>Oficial Judicial A</t>
  </si>
  <si>
    <t>Vigilante O Velador</t>
  </si>
  <si>
    <t>Auxiliar Atención al Público</t>
  </si>
  <si>
    <t>Auxiliar de Causa</t>
  </si>
  <si>
    <t>Operador de Sala</t>
  </si>
  <si>
    <t>Notificador</t>
  </si>
  <si>
    <t>Auxiliar de Sala</t>
  </si>
  <si>
    <t xml:space="preserve">Primer Oficial Judicial </t>
  </si>
  <si>
    <t>Especialista Técnico Administrativo</t>
  </si>
  <si>
    <t>Invitador</t>
  </si>
  <si>
    <t>Jefe de Unidad C</t>
  </si>
  <si>
    <t>Jefe de departamento C</t>
  </si>
  <si>
    <t>Perito Oralidad Familiar</t>
  </si>
  <si>
    <t>Jefe de Atención al Público</t>
  </si>
  <si>
    <t>Jefe de departamento B</t>
  </si>
  <si>
    <t>Auxiliar Técnico de Procesos</t>
  </si>
  <si>
    <t>Secretario de Acuerdos de Juzgado Menor</t>
  </si>
  <si>
    <t>Analista de Proyectos</t>
  </si>
  <si>
    <t>Jefe de Unidad A</t>
  </si>
  <si>
    <t>Jefe de Actuaria</t>
  </si>
  <si>
    <t>Sub/Director de Actuaria</t>
  </si>
  <si>
    <t>Jefe de Unidad de Causas</t>
  </si>
  <si>
    <t>Encargado de Sala</t>
  </si>
  <si>
    <t>Analista Informático</t>
  </si>
  <si>
    <t>Jefe de Oficialía Común de Partes Oficina Central de Actuarios</t>
  </si>
  <si>
    <t>Jefe de departamento A</t>
  </si>
  <si>
    <t>Supervisor de Actuarios</t>
  </si>
  <si>
    <t>Juez Menor  L</t>
  </si>
  <si>
    <t>Secretario de Juzgado</t>
  </si>
  <si>
    <t>Coordinador Administrativo B</t>
  </si>
  <si>
    <t>Gestor Sede Civil</t>
  </si>
  <si>
    <t xml:space="preserve">Gestor Regional </t>
  </si>
  <si>
    <t>Juez Menor " T "</t>
  </si>
  <si>
    <t>Mediador y Conciliador</t>
  </si>
  <si>
    <t>Coordinador Administrativo A</t>
  </si>
  <si>
    <t>Visitador</t>
  </si>
  <si>
    <t>Secretario del Juzgado de Impugnación</t>
  </si>
  <si>
    <t>Secretario de Sala</t>
  </si>
  <si>
    <t>Jefe de Unidad de Causa y Gestión</t>
  </si>
  <si>
    <t>Secretario Ejecutivo</t>
  </si>
  <si>
    <t>Secretario del Instituto de Formación</t>
  </si>
  <si>
    <t>Coordinador de Proyectos Estratégicos</t>
  </si>
  <si>
    <t>Sub.-Director de Apoyo Técnico Administrativo</t>
  </si>
  <si>
    <t>Secretario Proyectista de Resoluciones de Procedimientos</t>
  </si>
  <si>
    <t>Juez Menor</t>
  </si>
  <si>
    <t>Sub-Director del Centro Estatal de Mediación</t>
  </si>
  <si>
    <t>Subdirector</t>
  </si>
  <si>
    <t xml:space="preserve">Secretario Particular Presidencia </t>
  </si>
  <si>
    <t>Juez de Oralidad Penal</t>
  </si>
  <si>
    <t>Juez de Oralidad Familiar</t>
  </si>
  <si>
    <t>Juez de Oralidad Mercantil</t>
  </si>
  <si>
    <t>Juez Laboral</t>
  </si>
  <si>
    <t>Director de Archivo</t>
  </si>
  <si>
    <t>Juez de Partido</t>
  </si>
  <si>
    <t>Director del Instituto de Formación</t>
  </si>
  <si>
    <t>Juez de Adolescentes</t>
  </si>
  <si>
    <t xml:space="preserve">Juez de Ejecución </t>
  </si>
  <si>
    <t>Director de Tecnologías de Información</t>
  </si>
  <si>
    <t>Sub-Director de Contabilidad Y Finanzas</t>
  </si>
  <si>
    <t>Coordinador de Jueces</t>
  </si>
  <si>
    <t>Director del Centro de Justicia Alternativa</t>
  </si>
  <si>
    <t>Ombudsperson</t>
  </si>
  <si>
    <t>Contralor</t>
  </si>
  <si>
    <t>Coordinador de Seguridad Institucional</t>
  </si>
  <si>
    <t>Director de Servicios de Apoyo</t>
  </si>
  <si>
    <t>Coordinador General de Gestión</t>
  </si>
  <si>
    <t>Juez de Impugnaciones</t>
  </si>
  <si>
    <t>Director de Administración</t>
  </si>
  <si>
    <t>Secretario General del Supremo Tribunal de Justicia</t>
  </si>
  <si>
    <t>Secretario General del Consejo</t>
  </si>
  <si>
    <t>Consejero</t>
  </si>
  <si>
    <t>Magistrado del Supremo Tribunal de Justicia</t>
  </si>
  <si>
    <t>Presidente del Supremo Tribunal de Justicia</t>
  </si>
  <si>
    <t>Secretarios de Juzgado Menor</t>
  </si>
  <si>
    <t>Actuario</t>
  </si>
  <si>
    <t>***    1     Gobierno</t>
  </si>
  <si>
    <t>**     1.2   Justicia</t>
  </si>
  <si>
    <t>*      1.2.1 Impartición de Justicia</t>
  </si>
  <si>
    <t>****   21    NO FINANCIERO</t>
  </si>
  <si>
    <t>***    211   GOBIERNO GENERAL ESTATAL</t>
  </si>
  <si>
    <t>**     2111  Gobierno Estatal</t>
  </si>
  <si>
    <t>*      21113 Poder Judicial</t>
  </si>
  <si>
    <t>Egreso Proyectado</t>
  </si>
  <si>
    <r>
      <t xml:space="preserve">1.2.1.G2080.2201       
</t>
    </r>
    <r>
      <rPr>
        <b/>
        <sz val="8"/>
        <color theme="1"/>
        <rFont val="Arial"/>
        <family val="2"/>
      </rPr>
      <t xml:space="preserve">     301  PRESIDENCIA</t>
    </r>
    <r>
      <rPr>
        <sz val="8"/>
        <color theme="1"/>
        <rFont val="Arial"/>
        <family val="2"/>
      </rPr>
      <t xml:space="preserve">
REPRESENTACIÓN Y CONDUCCIÓN DE LOS ÓRGANOS INTEGRANTES DEL PODER JUDICIAL.</t>
    </r>
  </si>
  <si>
    <r>
      <t xml:space="preserve">  1.2.1.G2081.2207     
     </t>
    </r>
    <r>
      <rPr>
        <b/>
        <sz val="8"/>
        <color theme="1"/>
        <rFont val="Arial"/>
        <family val="2"/>
      </rPr>
      <t xml:space="preserve">307  CONSEJO DEL PODER JUDICIAL
</t>
    </r>
    <r>
      <rPr>
        <sz val="8"/>
        <color theme="1"/>
        <rFont val="Arial"/>
        <family val="2"/>
      </rPr>
      <t xml:space="preserve"> ADMINISTRACIÓN Y VIGILANCIA DE LA ACTIVIDAD JUDICIAL, DE MEDIACIÓN Y DEL QUEHACER ADMINISTRATIVO INTERNO.</t>
    </r>
  </si>
  <si>
    <r>
      <t xml:space="preserve">1.2.1.P836.2208    
     </t>
    </r>
    <r>
      <rPr>
        <b/>
        <sz val="8"/>
        <color theme="1"/>
        <rFont val="Arial"/>
        <family val="2"/>
      </rPr>
      <t xml:space="preserve">308  MAGISTRATURA
</t>
    </r>
    <r>
      <rPr>
        <sz val="8"/>
        <color theme="1"/>
        <rFont val="Arial"/>
        <family val="2"/>
      </rPr>
      <t xml:space="preserve"> RESOLUCIÓN DE CONTROVERSIAS EN SEGUNDA INSTANCIA (CIVIL Y PENAL).</t>
    </r>
  </si>
  <si>
    <r>
      <t xml:space="preserve">1.2.1.P837.2209    
     </t>
    </r>
    <r>
      <rPr>
        <b/>
        <sz val="8"/>
        <color theme="1"/>
        <rFont val="Arial"/>
        <family val="2"/>
      </rPr>
      <t xml:space="preserve">309  JUZGADOS DE PARTIDO
</t>
    </r>
    <r>
      <rPr>
        <sz val="8"/>
        <color theme="1"/>
        <rFont val="Arial"/>
        <family val="2"/>
      </rPr>
      <t>RESOLUCIÓN DE CONTROVERSIAS EN PRIMERA INSTANCIA DE PARTIDO (CIVIL Y PENAL).</t>
    </r>
  </si>
  <si>
    <r>
      <t xml:space="preserve">1.2.1.P838.2210      
     </t>
    </r>
    <r>
      <rPr>
        <b/>
        <sz val="8"/>
        <color theme="1"/>
        <rFont val="Arial"/>
        <family val="2"/>
      </rPr>
      <t xml:space="preserve">310  JUZGADOS MENORES
</t>
    </r>
    <r>
      <rPr>
        <sz val="8"/>
        <color theme="1"/>
        <rFont val="Arial"/>
        <family val="2"/>
      </rPr>
      <t xml:space="preserve"> RESOLUCIÓN DE CONTROVERSIAS EN PRIMERA INSTANCIA (CIVIL Y PENAL).</t>
    </r>
  </si>
  <si>
    <r>
      <t xml:space="preserve">1.2.1.P840.2212       
</t>
    </r>
    <r>
      <rPr>
        <b/>
        <sz val="8"/>
        <color theme="1"/>
        <rFont val="Arial"/>
        <family val="2"/>
      </rPr>
      <t xml:space="preserve">     312  JUZGADOS DE ORALIDAD PENAL
</t>
    </r>
    <r>
      <rPr>
        <sz val="8"/>
        <color theme="1"/>
        <rFont val="Arial"/>
        <family val="2"/>
      </rPr>
      <t>ATENCIÓN DE AUDIENCIAS Y RESOLUCIÓN DE CONTROVERSIAS (ORAL PENAL).</t>
    </r>
  </si>
  <si>
    <r>
      <t xml:space="preserve">1.2.1.P841.2213       
     </t>
    </r>
    <r>
      <rPr>
        <b/>
        <sz val="8"/>
        <color theme="1"/>
        <rFont val="Arial"/>
        <family val="2"/>
      </rPr>
      <t xml:space="preserve">313  JUZGADO DE ORALIDAD FAMILIAR
</t>
    </r>
    <r>
      <rPr>
        <sz val="8"/>
        <color theme="1"/>
        <rFont val="Arial"/>
        <family val="2"/>
      </rPr>
      <t>ATENCIÓN DE AUDIENCIAS Y RESOLUCIÓN DE CONTROVERSIAS (ORAL FAMILIAR).</t>
    </r>
  </si>
  <si>
    <r>
      <t xml:space="preserve">1.2.1.P2916.2213
</t>
    </r>
    <r>
      <rPr>
        <b/>
        <sz val="8"/>
        <color theme="1"/>
        <rFont val="Arial"/>
        <family val="2"/>
      </rPr>
      <t xml:space="preserve">     313 JUZGADO DE ORALIDAD FAMILIAR
</t>
    </r>
    <r>
      <rPr>
        <sz val="8"/>
        <color theme="1"/>
        <rFont val="Arial"/>
        <family val="2"/>
      </rPr>
      <t>ATENCIÓN DE AUDIENCIAS CON PERITOS CALIFICADOS PARA PERSONAS VULNERABLES (ORAL FAMILIAR).</t>
    </r>
  </si>
  <si>
    <r>
      <t xml:space="preserve"> 1.2.1.P843.2215
        </t>
    </r>
    <r>
      <rPr>
        <b/>
        <sz val="8"/>
        <color theme="1"/>
        <rFont val="Arial"/>
        <family val="2"/>
      </rPr>
      <t xml:space="preserve"> 315  JUZGADOS PARA ADOLESCENTES
</t>
    </r>
    <r>
      <rPr>
        <sz val="8"/>
        <color theme="1"/>
        <rFont val="Arial"/>
        <family val="2"/>
      </rPr>
      <t>RESOLUCIÓN DE CONTROVERSIAS (PENAL ADOLESCENTES).</t>
    </r>
  </si>
  <si>
    <r>
      <t xml:space="preserve">1.2.1.P834.2202  
</t>
    </r>
    <r>
      <rPr>
        <b/>
        <sz val="8"/>
        <color theme="1"/>
        <rFont val="Arial"/>
        <family val="2"/>
      </rPr>
      <t xml:space="preserve">     302  SECRETARIA GENERAL DEL STJ</t>
    </r>
    <r>
      <rPr>
        <sz val="8"/>
        <color theme="1"/>
        <rFont val="Arial"/>
        <family val="2"/>
      </rPr>
      <t xml:space="preserve">
INSTRUMENTACIÓN DE LAS SESIONES DEL PLENO DEL STJ. REVISIÓN Y REMISIÓN DE COMUNICADOS. DISTRIBUCIÓN DE ASUNTOS PROVENIENTES DE TODO EL ESTADO.</t>
    </r>
  </si>
  <si>
    <t xml:space="preserve"> 301   PRESIDENCIA</t>
  </si>
  <si>
    <t xml:space="preserve"> 308   MAGISTRATURA</t>
  </si>
  <si>
    <t xml:space="preserve"> 309   JUZGADOS DE PARTIDO</t>
  </si>
  <si>
    <t xml:space="preserve"> 310   JUZGADOS MENORES</t>
  </si>
  <si>
    <t xml:space="preserve"> 315   JUZGADOS PARA ADOLESCEN</t>
  </si>
  <si>
    <t xml:space="preserve"> FAUX  FONDO AUXILIAR</t>
  </si>
  <si>
    <t xml:space="preserve"> PROD  PRODUCTOS</t>
  </si>
  <si>
    <t xml:space="preserve"> REF   REFRENDO COMPROMETIDO</t>
  </si>
  <si>
    <t xml:space="preserve"> REM   REMANENTES</t>
  </si>
  <si>
    <t xml:space="preserve"> 302   SECRETARÍA GENERAL DEL STJ</t>
  </si>
  <si>
    <t xml:space="preserve"> 303   DIRECCIÓN DE ADMINISTRA</t>
  </si>
  <si>
    <t xml:space="preserve"> 304   CONTRALORÍA</t>
  </si>
  <si>
    <t xml:space="preserve"> 305   DIRECCIÓN DE OFICIALÍAS COMUNES DE PARTES Y CENTRALES DE ACTUARIOS</t>
  </si>
  <si>
    <t xml:space="preserve"> 306   DIRECCIÓN DE SERVICIOS APOYO</t>
  </si>
  <si>
    <t xml:space="preserve"> 307   CONSEJO DEL PODER JUDICIAL</t>
  </si>
  <si>
    <t xml:space="preserve"> 311   CENTRO  ESTATAL  JUSTICIA ALTERNATIVA</t>
  </si>
  <si>
    <t xml:space="preserve"> 312   JUZGADOS DE ORALIDAD PENAL</t>
  </si>
  <si>
    <t xml:space="preserve"> 313   JUZGADOS DE ORALIDAD FAMILIAR </t>
  </si>
  <si>
    <t xml:space="preserve"> 314   JUZGADOS DE EJECUCIÓN DE SANCIONES PENALES</t>
  </si>
  <si>
    <t xml:space="preserve"> 316   VISITADURÍA JUDICIAL</t>
  </si>
  <si>
    <t xml:space="preserve"> 317   ESCUELA DE ESTUDIOS E INVESTIGACIÓN JUDICIAL</t>
  </si>
  <si>
    <t xml:space="preserve"> 318   DIRECCIÓN DE TECNOLOGIAS DE INFORMACIÓN Y TELECOMUNICACIONES </t>
  </si>
  <si>
    <t xml:space="preserve"> 319   DIRECCIÓN ARCHIVO GENERAL</t>
  </si>
  <si>
    <t xml:space="preserve"> 320   DIRECCIÓN DE ASUNTOS JURIDICOS</t>
  </si>
  <si>
    <t xml:space="preserve"> 321   PLANEACIÓN Y ESTADISTICA</t>
  </si>
  <si>
    <t xml:space="preserve"> 322   DIRECCIÓN DE SEGURIDAD INSTITUCIONAL</t>
  </si>
  <si>
    <t xml:space="preserve"> 323   COORDINACIÓN DE COMUNICACIÓN SOCIAL</t>
  </si>
  <si>
    <t xml:space="preserve"> 324   UNIDAD DE ACCESO A LA INFORMACIÓN PÚBLICA</t>
  </si>
  <si>
    <t xml:space="preserve"> 325   COMITÉ DE IGUALDAD DE GÉNERO Y DERECHOS HUMANOS</t>
  </si>
  <si>
    <t xml:space="preserve"> 326   JUZGADOS DE ORAL MERCANTIL</t>
  </si>
  <si>
    <t xml:space="preserve"> 327   GESTIÓN DE ORALIDAD</t>
  </si>
  <si>
    <t xml:space="preserve"> 328   JUZGADOS DEL SISTEMA DE JUSTICIA LABORAL</t>
  </si>
  <si>
    <r>
      <t xml:space="preserve">1.2.1.P835.2205       
     </t>
    </r>
    <r>
      <rPr>
        <b/>
        <sz val="8"/>
        <color theme="1"/>
        <rFont val="Arial"/>
        <family val="2"/>
      </rPr>
      <t>305  DIRECCIÓN DE OFICIALÍAS COMUNES DE PARTES Y CENTRALES DE ACTUARIOS</t>
    </r>
    <r>
      <rPr>
        <sz val="8"/>
        <color theme="1"/>
        <rFont val="Arial"/>
        <family val="2"/>
      </rPr>
      <t xml:space="preserve">
DISTRIBUCIÓN DE PROMOCIONES INICIALES Y DE TÉRMINO.</t>
    </r>
  </si>
  <si>
    <r>
      <t xml:space="preserve">1.2.1.G1091.2206        
     </t>
    </r>
    <r>
      <rPr>
        <b/>
        <sz val="8"/>
        <color theme="1"/>
        <rFont val="Arial"/>
        <family val="2"/>
      </rPr>
      <t xml:space="preserve">306  DIRECCIÓN DE SERVICIOS APOYO
</t>
    </r>
    <r>
      <rPr>
        <sz val="8"/>
        <color theme="1"/>
        <rFont val="Arial"/>
        <family val="2"/>
      </rPr>
      <t xml:space="preserve"> PROVISIÓN DE RECURSOS MATERIALES, DE INFRAESTRUCTURA, DE BIENES Y SERVICIOS.</t>
    </r>
  </si>
  <si>
    <r>
      <t xml:space="preserve">1.2.1.P839.2211      
     </t>
    </r>
    <r>
      <rPr>
        <b/>
        <sz val="8"/>
        <color theme="1"/>
        <rFont val="Arial"/>
        <family val="2"/>
      </rPr>
      <t xml:space="preserve">311  CENTRO  ESTATAL  JUSTICIA ALTERNATIVA
</t>
    </r>
    <r>
      <rPr>
        <sz val="8"/>
        <color theme="1"/>
        <rFont val="Arial"/>
        <family val="2"/>
      </rPr>
      <t xml:space="preserve"> PRESTACIÓN DEL SERVICIO DE MECANISMOS ALTERNATIVOS DE SOLUCIÓN DE CONTROVERSIAS.</t>
    </r>
  </si>
  <si>
    <r>
      <t xml:space="preserve">1.2.1.P842.2214      
     </t>
    </r>
    <r>
      <rPr>
        <b/>
        <sz val="8"/>
        <color theme="1"/>
        <rFont val="Arial"/>
        <family val="2"/>
      </rPr>
      <t xml:space="preserve"> 314  JUZGADOS DE EJECUCIÓN DE SANCIONES PENALES</t>
    </r>
    <r>
      <rPr>
        <sz val="8"/>
        <color theme="1"/>
        <rFont val="Arial"/>
        <family val="2"/>
      </rPr>
      <t xml:space="preserve">
 ATENCIÓN DE AUDIENCIAS Y SEGUIMIENTO A LA EJECUCIÓN DE SANCIONES (PENAL).</t>
    </r>
  </si>
  <si>
    <r>
      <t xml:space="preserve">1.2.1.G1093.2217  
     </t>
    </r>
    <r>
      <rPr>
        <b/>
        <sz val="8"/>
        <color theme="1"/>
        <rFont val="Arial"/>
        <family val="2"/>
      </rPr>
      <t xml:space="preserve">317  ESCUELA DE ESTUDIOS E INVESTIGACIÓN JUDICIAL
</t>
    </r>
    <r>
      <rPr>
        <sz val="8"/>
        <color theme="1"/>
        <rFont val="Arial"/>
        <family val="2"/>
      </rPr>
      <t xml:space="preserve"> CAPACITACIÓN Y PROFESIONALIZACIÓN DE FUNCIONARIOS PÚBLICOS Y EXTERNOS QUE REALICEN ACTIVIDADES RELACIONADAS CON LOS SERVICIOS JUDICIALES.</t>
    </r>
  </si>
  <si>
    <r>
      <t xml:space="preserve">1.2.1.G1097.2219   
     </t>
    </r>
    <r>
      <rPr>
        <b/>
        <sz val="8"/>
        <color theme="1"/>
        <rFont val="Arial"/>
        <family val="2"/>
      </rPr>
      <t xml:space="preserve">319  DIRECCIÓN ARCHIVO GENERAL
</t>
    </r>
    <r>
      <rPr>
        <sz val="8"/>
        <color theme="1"/>
        <rFont val="Arial"/>
        <family val="2"/>
      </rPr>
      <t xml:space="preserve"> ADMINISTRACIÓN Y CONTROL DEL ARCHIVO JUDICIAL.</t>
    </r>
  </si>
  <si>
    <r>
      <t xml:space="preserve">1.2.1.G1098.2222  
     </t>
    </r>
    <r>
      <rPr>
        <b/>
        <sz val="8"/>
        <color theme="1"/>
        <rFont val="Arial"/>
        <family val="2"/>
      </rPr>
      <t xml:space="preserve">322  DIRECCIÓN DE SEGURIDAD INSTITUCIONAL
</t>
    </r>
    <r>
      <rPr>
        <sz val="8"/>
        <color theme="1"/>
        <rFont val="Arial"/>
        <family val="2"/>
      </rPr>
      <t>GESTIÓN DE ESQUEMAS PREVENCIÓN Y ATENCIÓN, PARA LA SEGURIDAD INSTITUCIONAL.</t>
    </r>
  </si>
  <si>
    <r>
      <t xml:space="preserve">1.2.1.G2084.2223      
</t>
    </r>
    <r>
      <rPr>
        <b/>
        <sz val="8"/>
        <color theme="1"/>
        <rFont val="Arial"/>
        <family val="2"/>
      </rPr>
      <t xml:space="preserve">     323  COORDINACIÓN DE COMUNICACIÓN SOCIAL
</t>
    </r>
    <r>
      <rPr>
        <sz val="8"/>
        <color theme="1"/>
        <rFont val="Arial"/>
        <family val="2"/>
      </rPr>
      <t>COMUNICACIÓN SOCIAL Y DIFUSIÓN DE TEMAS DE INTERÉS.</t>
    </r>
  </si>
  <si>
    <r>
      <t xml:space="preserve">1.2.1.G1099.2224      
     </t>
    </r>
    <r>
      <rPr>
        <b/>
        <sz val="8"/>
        <color theme="1"/>
        <rFont val="Arial"/>
        <family val="2"/>
      </rPr>
      <t xml:space="preserve">324  UNIDAD DE ACCESO A LA INFORMACIÓN PÚBLICA
</t>
    </r>
    <r>
      <rPr>
        <sz val="8"/>
        <color theme="1"/>
        <rFont val="Arial"/>
        <family val="2"/>
      </rPr>
      <t>ACCESO Y GESTIÓN DE INFORMACIÓN PÚBLICA PARA LA CIUDADANÍA.</t>
    </r>
  </si>
  <si>
    <r>
      <t xml:space="preserve">1.2.1.G1100.2225      
     </t>
    </r>
    <r>
      <rPr>
        <b/>
        <sz val="8"/>
        <color theme="1"/>
        <rFont val="Arial"/>
        <family val="2"/>
      </rPr>
      <t xml:space="preserve"> 325  COMITÉ DE IGUALDAD DE GÉNERO Y DERECHOS HUMANOS
</t>
    </r>
    <r>
      <rPr>
        <sz val="8"/>
        <color theme="1"/>
        <rFont val="Arial"/>
        <family val="2"/>
      </rPr>
      <t xml:space="preserve"> GESTIÓN DE ESTRATEGIAS INSTITUCIONALES PARA LA IMPLEMENTACIÓN DE LA PERSPECTIVA DE GÉNERO Y EL RESPETO A LOS DERECHOS HUMANOS.</t>
    </r>
  </si>
  <si>
    <r>
      <t xml:space="preserve">1.2.1.P2034.2226
 </t>
    </r>
    <r>
      <rPr>
        <b/>
        <sz val="8"/>
        <color theme="1"/>
        <rFont val="Arial"/>
        <family val="2"/>
      </rPr>
      <t xml:space="preserve">    326  JUZGADOS DE ORAL MERCANTIL
</t>
    </r>
    <r>
      <rPr>
        <sz val="8"/>
        <color theme="1"/>
        <rFont val="Arial"/>
        <family val="2"/>
      </rPr>
      <t>ATENCIÓN DE AUDIENCIAS Y RESOLUCIÓN DE CONTROVERSIAS (ORAL MERCANTIL).</t>
    </r>
  </si>
  <si>
    <r>
      <t xml:space="preserve">1.2.1.P2875.2228     
     </t>
    </r>
    <r>
      <rPr>
        <b/>
        <sz val="8"/>
        <color theme="1"/>
        <rFont val="Arial"/>
        <family val="2"/>
      </rPr>
      <t xml:space="preserve">328 JUZGADOS DEL SISTEMA DE JUSTICIA LABORAL
</t>
    </r>
    <r>
      <rPr>
        <sz val="8"/>
        <color theme="1"/>
        <rFont val="Arial"/>
        <family val="2"/>
      </rPr>
      <t>RESOLUCIÓN DE CONTROVERSIAS EN MATERIA LABORAL.</t>
    </r>
  </si>
  <si>
    <t>*****  2     SECTOR PÚBLICO DE LAS ENTIDADES FEDERATIVAS</t>
  </si>
  <si>
    <t>Servicio de Impartición de Justicia y Solución de Controversias para el Estado de Guanajuato</t>
  </si>
  <si>
    <r>
      <t xml:space="preserve">1.2.1.G1090.2203      
</t>
    </r>
    <r>
      <rPr>
        <b/>
        <sz val="8"/>
        <color theme="1"/>
        <rFont val="Arial"/>
        <family val="2"/>
      </rPr>
      <t xml:space="preserve">     303  DIRECCIÓN DE ADMINISTRACIÓN</t>
    </r>
    <r>
      <rPr>
        <sz val="8"/>
        <color theme="1"/>
        <rFont val="Arial"/>
        <family val="2"/>
      </rPr>
      <t xml:space="preserve">
ADMINISTRACIÓN DE LOS RECURSOS HUMANOS, FINANCIEROS, PRESUPUESTALES Y DE CONTROL PATRIMONIAL.</t>
    </r>
  </si>
  <si>
    <r>
      <t xml:space="preserve">1.2.1.G1094.2204   
     </t>
    </r>
    <r>
      <rPr>
        <b/>
        <sz val="8"/>
        <color theme="1"/>
        <rFont val="Arial"/>
        <family val="2"/>
      </rPr>
      <t>304  CONTRALORÍA</t>
    </r>
    <r>
      <rPr>
        <sz val="8"/>
        <color theme="1"/>
        <rFont val="Arial"/>
        <family val="2"/>
      </rPr>
      <t xml:space="preserve">
VIGILANCIA Y CONTROL INTERNO ATENDIENDO NORMAS Y DISPOSICIONES LEGALES APLICABLES.</t>
    </r>
  </si>
  <si>
    <r>
      <t xml:space="preserve">1.2.1.G1092.2216      
     </t>
    </r>
    <r>
      <rPr>
        <b/>
        <sz val="8"/>
        <color theme="1"/>
        <rFont val="Arial"/>
        <family val="2"/>
      </rPr>
      <t xml:space="preserve"> 316  VISITADURÍA JUDICIAL
</t>
    </r>
    <r>
      <rPr>
        <sz val="8"/>
        <color theme="1"/>
        <rFont val="Arial"/>
        <family val="2"/>
      </rPr>
      <t xml:space="preserve"> INSPECCIÓN DE ÓRGANOS JURISDICCIONALES, DE MEDIACIÓN Y DE APOYO DE LA ACTIVIDAD JUDICIAL.</t>
    </r>
  </si>
  <si>
    <r>
      <t xml:space="preserve"> 1.2.1.G1096.2218    
     </t>
    </r>
    <r>
      <rPr>
        <b/>
        <sz val="8"/>
        <color theme="1"/>
        <rFont val="Arial"/>
        <family val="2"/>
      </rPr>
      <t xml:space="preserve">318  DIRECCIÓN DE TECNOLOGÍAS DE INFORMACIÓN Y TELECOMUNICACIONES 
</t>
    </r>
    <r>
      <rPr>
        <sz val="8"/>
        <color theme="1"/>
        <rFont val="Arial"/>
        <family val="2"/>
      </rPr>
      <t>SOPORTE TECNOLÓGICO Y DESARROLLO DE SOFTWARE PARA LA SISTEMATIZACIÓN DE PROCESOS.</t>
    </r>
  </si>
  <si>
    <r>
      <t xml:space="preserve">1.2.1.G2082.2220    
     </t>
    </r>
    <r>
      <rPr>
        <b/>
        <sz val="8"/>
        <color theme="1"/>
        <rFont val="Arial"/>
        <family val="2"/>
      </rPr>
      <t xml:space="preserve">320  DIRECCIÓN DE ASUNTOS JURÍDICOS
</t>
    </r>
    <r>
      <rPr>
        <sz val="8"/>
        <color theme="1"/>
        <rFont val="Arial"/>
        <family val="2"/>
      </rPr>
      <t>ASESORÍA JURÍDICA Y REPRESENTACIÓN LEGAL.</t>
    </r>
  </si>
  <si>
    <r>
      <t xml:space="preserve">1.2.1.G2083.2221    
    </t>
    </r>
    <r>
      <rPr>
        <b/>
        <sz val="8"/>
        <color theme="1"/>
        <rFont val="Arial"/>
        <family val="2"/>
      </rPr>
      <t xml:space="preserve"> 321  COORDINACIÓN DE PLANEACIÓN Y ESTADÍSTICA</t>
    </r>
    <r>
      <rPr>
        <sz val="8"/>
        <color theme="1"/>
        <rFont val="Arial"/>
        <family val="2"/>
      </rPr>
      <t xml:space="preserve">
 GESTIÓN ESTRATÉGICA, PLANEACIÓN Y ADMINISTRACIÓN DE ESTADÍSTICA.</t>
    </r>
  </si>
  <si>
    <r>
      <t xml:space="preserve">1.2.1.G1111.2227      
     </t>
    </r>
    <r>
      <rPr>
        <b/>
        <sz val="8"/>
        <color theme="1"/>
        <rFont val="Arial"/>
        <family val="2"/>
      </rPr>
      <t xml:space="preserve">327  COORDINACIÓN GENERAL DEL SISTEMA DE GESTIÓN DE ORAL
</t>
    </r>
    <r>
      <rPr>
        <sz val="8"/>
        <color theme="1"/>
        <rFont val="Arial"/>
        <family val="2"/>
      </rPr>
      <t>SISTEMA DE GESTIÓN DE JUZGADOS EN ESQUEMAS DE ORALIDAD.</t>
    </r>
  </si>
  <si>
    <t>Especialista Técnico</t>
  </si>
  <si>
    <t>Supervisor de Análisis</t>
  </si>
  <si>
    <t>Especialista Técnico en Mediación</t>
  </si>
  <si>
    <t>Jefe de Actuarios y Oficialía</t>
  </si>
  <si>
    <t>Coordinador de Comunicación Social</t>
  </si>
  <si>
    <t>Coordinador de Proyectos Tecnológicos</t>
  </si>
  <si>
    <t>Jefe de Procesos Informáticos del Sistema de Gestión de Oralidad.</t>
  </si>
  <si>
    <t>Director de Oficialía y Actuarios</t>
  </si>
  <si>
    <t>Secretario del Comité Técnico de Evaluación</t>
  </si>
  <si>
    <t>Coordinador de Planeación</t>
  </si>
  <si>
    <t>Coordinador de Estadística</t>
  </si>
  <si>
    <t>Coordinador para Implementación de Juzgado de Oralidad Penal</t>
  </si>
  <si>
    <t>Director de Visitaduría</t>
  </si>
  <si>
    <t>Director de Asuntos Jurídicos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</si>
</sst>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/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" fontId="1" fillId="0" borderId="1" xfId="0" applyNumberFormat="1" applyFont="1" applyBorder="1"/>
    <xf numFmtId="164" fontId="1" fillId="0" borderId="3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indent="1"/>
    </xf>
    <xf numFmtId="164" fontId="2" fillId="0" borderId="1" xfId="0" applyNumberFormat="1" applyFont="1" applyBorder="1" applyAlignment="1"/>
    <xf numFmtId="164" fontId="1" fillId="0" borderId="1" xfId="0" applyNumberFormat="1" applyFont="1" applyBorder="1" applyAlignment="1"/>
    <xf numFmtId="164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indent="2"/>
    </xf>
    <xf numFmtId="16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/>
    </xf>
    <xf numFmtId="0" fontId="3" fillId="0" borderId="1" xfId="0" applyFont="1" applyBorder="1"/>
    <xf numFmtId="0" fontId="2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104775</xdr:rowOff>
    </xdr:from>
    <xdr:to>
      <xdr:col>0</xdr:col>
      <xdr:colOff>1057275</xdr:colOff>
      <xdr:row>2</xdr:row>
      <xdr:rowOff>76200</xdr:rowOff>
    </xdr:to>
    <xdr:pic>
      <xdr:nvPicPr>
        <xdr:cNvPr id="9" name="Imagen 8" descr="Descripción: C:\Users\christian.morales\Downloads\LOGO.png">
          <a:extLst>
            <a:ext uri="{FF2B5EF4-FFF2-40B4-BE49-F238E27FC236}">
              <a16:creationId xmlns:a16="http://schemas.microsoft.com/office/drawing/2014/main" id="{279248F6-6569-4983-BFFB-0AD518B9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04775"/>
          <a:ext cx="1019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77</xdr:row>
      <xdr:rowOff>47625</xdr:rowOff>
    </xdr:from>
    <xdr:to>
      <xdr:col>0</xdr:col>
      <xdr:colOff>1047750</xdr:colOff>
      <xdr:row>79</xdr:row>
      <xdr:rowOff>114300</xdr:rowOff>
    </xdr:to>
    <xdr:pic>
      <xdr:nvPicPr>
        <xdr:cNvPr id="10" name="Imagen 9" descr="Descripción: C:\Users\christian.morales\Downloads\LOGO.png">
          <a:extLst>
            <a:ext uri="{FF2B5EF4-FFF2-40B4-BE49-F238E27FC236}">
              <a16:creationId xmlns:a16="http://schemas.microsoft.com/office/drawing/2014/main" id="{142A9968-BCFC-46B6-B6F5-D2EB6341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306175"/>
          <a:ext cx="1019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121</xdr:row>
      <xdr:rowOff>66676</xdr:rowOff>
    </xdr:from>
    <xdr:to>
      <xdr:col>0</xdr:col>
      <xdr:colOff>1019175</xdr:colOff>
      <xdr:row>123</xdr:row>
      <xdr:rowOff>161926</xdr:rowOff>
    </xdr:to>
    <xdr:pic>
      <xdr:nvPicPr>
        <xdr:cNvPr id="11" name="Imagen 10" descr="Descripción: C:\Users\christian.morales\Downloads\LOGO.png">
          <a:extLst>
            <a:ext uri="{FF2B5EF4-FFF2-40B4-BE49-F238E27FC236}">
              <a16:creationId xmlns:a16="http://schemas.microsoft.com/office/drawing/2014/main" id="{8F7C57DD-EC36-434F-9E49-79020C738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78426"/>
          <a:ext cx="10191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1019175</xdr:colOff>
      <xdr:row>132</xdr:row>
      <xdr:rowOff>95250</xdr:rowOff>
    </xdr:to>
    <xdr:pic>
      <xdr:nvPicPr>
        <xdr:cNvPr id="12" name="Imagen 11" descr="Descripción: C:\Users\christian.morales\Downloads\LOGO.png">
          <a:extLst>
            <a:ext uri="{FF2B5EF4-FFF2-40B4-BE49-F238E27FC236}">
              <a16:creationId xmlns:a16="http://schemas.microsoft.com/office/drawing/2014/main" id="{EC533760-0027-4C73-BD87-891C4642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69075"/>
          <a:ext cx="1019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1019175</xdr:colOff>
      <xdr:row>144</xdr:row>
      <xdr:rowOff>0</xdr:rowOff>
    </xdr:to>
    <xdr:pic>
      <xdr:nvPicPr>
        <xdr:cNvPr id="13" name="Imagen 12" descr="Descripción: C:\Users\christian.morales\Downloads\LOGO.png">
          <a:extLst>
            <a:ext uri="{FF2B5EF4-FFF2-40B4-BE49-F238E27FC236}">
              <a16:creationId xmlns:a16="http://schemas.microsoft.com/office/drawing/2014/main" id="{5168A9A3-39AD-4FE0-8FD7-E9A74B2F3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88325"/>
          <a:ext cx="1019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149</xdr:row>
      <xdr:rowOff>47625</xdr:rowOff>
    </xdr:from>
    <xdr:to>
      <xdr:col>0</xdr:col>
      <xdr:colOff>1057275</xdr:colOff>
      <xdr:row>151</xdr:row>
      <xdr:rowOff>95250</xdr:rowOff>
    </xdr:to>
    <xdr:pic>
      <xdr:nvPicPr>
        <xdr:cNvPr id="14" name="Imagen 13" descr="Descripción: C:\Users\christian.morales\Downloads\LOGO.png">
          <a:extLst>
            <a:ext uri="{FF2B5EF4-FFF2-40B4-BE49-F238E27FC236}">
              <a16:creationId xmlns:a16="http://schemas.microsoft.com/office/drawing/2014/main" id="{EA7823F2-D1E9-4094-A50C-F11F9540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078950"/>
          <a:ext cx="1019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182</xdr:row>
      <xdr:rowOff>19050</xdr:rowOff>
    </xdr:from>
    <xdr:to>
      <xdr:col>0</xdr:col>
      <xdr:colOff>1038225</xdr:colOff>
      <xdr:row>183</xdr:row>
      <xdr:rowOff>200025</xdr:rowOff>
    </xdr:to>
    <xdr:pic>
      <xdr:nvPicPr>
        <xdr:cNvPr id="15" name="Imagen 14" descr="Descripción: C:\Users\christian.morales\Downloads\LOGO.png">
          <a:extLst>
            <a:ext uri="{FF2B5EF4-FFF2-40B4-BE49-F238E27FC236}">
              <a16:creationId xmlns:a16="http://schemas.microsoft.com/office/drawing/2014/main" id="{AB1AEA0E-7120-4DED-9BF5-F890516F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7633275"/>
          <a:ext cx="1019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33F44-1ED4-4139-8123-E3AB37C9B778}">
  <dimension ref="A1:D279"/>
  <sheetViews>
    <sheetView tabSelected="1" view="pageBreakPreview" zoomScaleNormal="100" zoomScaleSheetLayoutView="100" workbookViewId="0">
      <selection activeCell="D15" sqref="D15"/>
    </sheetView>
  </sheetViews>
  <sheetFormatPr baseColWidth="10" defaultRowHeight="11.25" x14ac:dyDescent="0.2"/>
  <cols>
    <col min="1" max="1" width="77.28515625" style="2" customWidth="1"/>
    <col min="2" max="2" width="28.42578125" style="4" customWidth="1"/>
    <col min="3" max="16384" width="11.42578125" style="2"/>
  </cols>
  <sheetData>
    <row r="1" spans="1:2" ht="18" customHeight="1" x14ac:dyDescent="0.2">
      <c r="A1" s="48" t="s">
        <v>88</v>
      </c>
      <c r="B1" s="45" t="s">
        <v>176</v>
      </c>
    </row>
    <row r="2" spans="1:2" ht="13.5" customHeight="1" x14ac:dyDescent="0.2">
      <c r="A2" s="35" t="s">
        <v>89</v>
      </c>
      <c r="B2" s="46"/>
    </row>
    <row r="3" spans="1:2" ht="18" customHeight="1" x14ac:dyDescent="0.2">
      <c r="A3" s="49" t="s">
        <v>0</v>
      </c>
      <c r="B3" s="47"/>
    </row>
    <row r="4" spans="1:2" x14ac:dyDescent="0.2">
      <c r="A4" s="10" t="s">
        <v>1</v>
      </c>
      <c r="B4" s="11">
        <f>B5+B13+B23+B33+B43+B53+B57+B65+B69</f>
        <v>2125182250</v>
      </c>
    </row>
    <row r="5" spans="1:2" s="26" customFormat="1" x14ac:dyDescent="0.2">
      <c r="A5" s="25" t="s">
        <v>2</v>
      </c>
      <c r="B5" s="27">
        <f>SUM(B6:B12)</f>
        <v>1686953831</v>
      </c>
    </row>
    <row r="6" spans="1:2" x14ac:dyDescent="0.2">
      <c r="A6" s="13" t="s">
        <v>3</v>
      </c>
      <c r="B6" s="28">
        <v>369940675</v>
      </c>
    </row>
    <row r="7" spans="1:2" x14ac:dyDescent="0.2">
      <c r="A7" s="13" t="s">
        <v>4</v>
      </c>
      <c r="B7" s="28">
        <v>40874759</v>
      </c>
    </row>
    <row r="8" spans="1:2" x14ac:dyDescent="0.2">
      <c r="A8" s="13" t="s">
        <v>5</v>
      </c>
      <c r="B8" s="28">
        <v>515820100</v>
      </c>
    </row>
    <row r="9" spans="1:2" x14ac:dyDescent="0.2">
      <c r="A9" s="13" t="s">
        <v>6</v>
      </c>
      <c r="B9" s="28">
        <v>138783203</v>
      </c>
    </row>
    <row r="10" spans="1:2" x14ac:dyDescent="0.2">
      <c r="A10" s="13" t="s">
        <v>7</v>
      </c>
      <c r="B10" s="28">
        <v>508539382</v>
      </c>
    </row>
    <row r="11" spans="1:2" x14ac:dyDescent="0.2">
      <c r="A11" s="13" t="s">
        <v>8</v>
      </c>
      <c r="B11" s="28">
        <v>92569836</v>
      </c>
    </row>
    <row r="12" spans="1:2" x14ac:dyDescent="0.2">
      <c r="A12" s="13" t="s">
        <v>9</v>
      </c>
      <c r="B12" s="28">
        <v>20425876</v>
      </c>
    </row>
    <row r="13" spans="1:2" s="26" customFormat="1" x14ac:dyDescent="0.2">
      <c r="A13" s="25" t="s">
        <v>10</v>
      </c>
      <c r="B13" s="29">
        <f>SUM(B14:B22)</f>
        <v>80261051</v>
      </c>
    </row>
    <row r="14" spans="1:2" x14ac:dyDescent="0.2">
      <c r="A14" s="13" t="s">
        <v>11</v>
      </c>
      <c r="B14" s="28">
        <v>32708721</v>
      </c>
    </row>
    <row r="15" spans="1:2" x14ac:dyDescent="0.2">
      <c r="A15" s="13" t="s">
        <v>12</v>
      </c>
      <c r="B15" s="28">
        <v>6521367</v>
      </c>
    </row>
    <row r="16" spans="1:2" x14ac:dyDescent="0.2">
      <c r="A16" s="13" t="s">
        <v>13</v>
      </c>
      <c r="B16" s="28">
        <v>0</v>
      </c>
    </row>
    <row r="17" spans="1:2" x14ac:dyDescent="0.2">
      <c r="A17" s="13" t="s">
        <v>14</v>
      </c>
      <c r="B17" s="28">
        <v>4617198</v>
      </c>
    </row>
    <row r="18" spans="1:2" x14ac:dyDescent="0.2">
      <c r="A18" s="13" t="s">
        <v>15</v>
      </c>
      <c r="B18" s="28">
        <v>3711301</v>
      </c>
    </row>
    <row r="19" spans="1:2" x14ac:dyDescent="0.2">
      <c r="A19" s="13" t="s">
        <v>16</v>
      </c>
      <c r="B19" s="28">
        <v>30463148</v>
      </c>
    </row>
    <row r="20" spans="1:2" x14ac:dyDescent="0.2">
      <c r="A20" s="13" t="s">
        <v>17</v>
      </c>
      <c r="B20" s="28">
        <v>1219316</v>
      </c>
    </row>
    <row r="21" spans="1:2" x14ac:dyDescent="0.2">
      <c r="A21" s="13" t="s">
        <v>18</v>
      </c>
      <c r="B21" s="28">
        <v>100000</v>
      </c>
    </row>
    <row r="22" spans="1:2" x14ac:dyDescent="0.2">
      <c r="A22" s="13" t="s">
        <v>19</v>
      </c>
      <c r="B22" s="28">
        <v>920000</v>
      </c>
    </row>
    <row r="23" spans="1:2" s="26" customFormat="1" x14ac:dyDescent="0.2">
      <c r="A23" s="25" t="s">
        <v>20</v>
      </c>
      <c r="B23" s="29">
        <f>SUM(B24:B32)</f>
        <v>281442678</v>
      </c>
    </row>
    <row r="24" spans="1:2" x14ac:dyDescent="0.2">
      <c r="A24" s="13" t="s">
        <v>21</v>
      </c>
      <c r="B24" s="28">
        <v>44637501</v>
      </c>
    </row>
    <row r="25" spans="1:2" x14ac:dyDescent="0.2">
      <c r="A25" s="13" t="s">
        <v>22</v>
      </c>
      <c r="B25" s="28">
        <v>19026520</v>
      </c>
    </row>
    <row r="26" spans="1:2" x14ac:dyDescent="0.2">
      <c r="A26" s="13" t="s">
        <v>23</v>
      </c>
      <c r="B26" s="28">
        <v>62313960</v>
      </c>
    </row>
    <row r="27" spans="1:2" x14ac:dyDescent="0.2">
      <c r="A27" s="13" t="s">
        <v>24</v>
      </c>
      <c r="B27" s="28">
        <f>5447000+380000</f>
        <v>5827000</v>
      </c>
    </row>
    <row r="28" spans="1:2" x14ac:dyDescent="0.2">
      <c r="A28" s="13" t="s">
        <v>25</v>
      </c>
      <c r="B28" s="28">
        <v>85535765</v>
      </c>
    </row>
    <row r="29" spans="1:2" x14ac:dyDescent="0.2">
      <c r="A29" s="13" t="s">
        <v>26</v>
      </c>
      <c r="B29" s="28">
        <v>14609170</v>
      </c>
    </row>
    <row r="30" spans="1:2" x14ac:dyDescent="0.2">
      <c r="A30" s="13" t="s">
        <v>27</v>
      </c>
      <c r="B30" s="28">
        <v>4699159</v>
      </c>
    </row>
    <row r="31" spans="1:2" x14ac:dyDescent="0.2">
      <c r="A31" s="13" t="s">
        <v>28</v>
      </c>
      <c r="B31" s="28">
        <v>7656300</v>
      </c>
    </row>
    <row r="32" spans="1:2" x14ac:dyDescent="0.2">
      <c r="A32" s="13" t="s">
        <v>29</v>
      </c>
      <c r="B32" s="28">
        <f>37127303+10000</f>
        <v>37137303</v>
      </c>
    </row>
    <row r="33" spans="1:2" s="26" customFormat="1" x14ac:dyDescent="0.2">
      <c r="A33" s="25" t="s">
        <v>30</v>
      </c>
      <c r="B33" s="29">
        <f>SUM(B34:B42)</f>
        <v>14598608</v>
      </c>
    </row>
    <row r="34" spans="1:2" x14ac:dyDescent="0.2">
      <c r="A34" s="13" t="s">
        <v>31</v>
      </c>
      <c r="B34" s="30">
        <v>0</v>
      </c>
    </row>
    <row r="35" spans="1:2" x14ac:dyDescent="0.2">
      <c r="A35" s="13" t="s">
        <v>32</v>
      </c>
      <c r="B35" s="30">
        <v>0</v>
      </c>
    </row>
    <row r="36" spans="1:2" x14ac:dyDescent="0.2">
      <c r="A36" s="13" t="s">
        <v>33</v>
      </c>
      <c r="B36" s="30">
        <v>0</v>
      </c>
    </row>
    <row r="37" spans="1:2" x14ac:dyDescent="0.2">
      <c r="A37" s="13" t="s">
        <v>34</v>
      </c>
      <c r="B37" s="28">
        <v>250000</v>
      </c>
    </row>
    <row r="38" spans="1:2" x14ac:dyDescent="0.2">
      <c r="A38" s="13" t="s">
        <v>35</v>
      </c>
      <c r="B38" s="28">
        <v>14348608</v>
      </c>
    </row>
    <row r="39" spans="1:2" x14ac:dyDescent="0.2">
      <c r="A39" s="13" t="s">
        <v>36</v>
      </c>
      <c r="B39" s="30">
        <v>0</v>
      </c>
    </row>
    <row r="40" spans="1:2" x14ac:dyDescent="0.2">
      <c r="A40" s="13" t="s">
        <v>37</v>
      </c>
      <c r="B40" s="30">
        <v>0</v>
      </c>
    </row>
    <row r="41" spans="1:2" x14ac:dyDescent="0.2">
      <c r="A41" s="13" t="s">
        <v>38</v>
      </c>
      <c r="B41" s="30">
        <v>0</v>
      </c>
    </row>
    <row r="42" spans="1:2" x14ac:dyDescent="0.2">
      <c r="A42" s="13" t="s">
        <v>39</v>
      </c>
      <c r="B42" s="30">
        <v>0</v>
      </c>
    </row>
    <row r="43" spans="1:2" s="26" customFormat="1" x14ac:dyDescent="0.2">
      <c r="A43" s="25" t="s">
        <v>40</v>
      </c>
      <c r="B43" s="29">
        <f>SUM(B44:B52)</f>
        <v>3652000</v>
      </c>
    </row>
    <row r="44" spans="1:2" x14ac:dyDescent="0.2">
      <c r="A44" s="13" t="s">
        <v>41</v>
      </c>
      <c r="B44" s="28">
        <v>2200000</v>
      </c>
    </row>
    <row r="45" spans="1:2" x14ac:dyDescent="0.2">
      <c r="A45" s="13" t="s">
        <v>42</v>
      </c>
      <c r="B45" s="28">
        <v>200000</v>
      </c>
    </row>
    <row r="46" spans="1:2" x14ac:dyDescent="0.2">
      <c r="A46" s="13" t="s">
        <v>43</v>
      </c>
      <c r="B46" s="28">
        <v>50000</v>
      </c>
    </row>
    <row r="47" spans="1:2" x14ac:dyDescent="0.2">
      <c r="A47" s="13" t="s">
        <v>44</v>
      </c>
      <c r="B47" s="30">
        <v>0</v>
      </c>
    </row>
    <row r="48" spans="1:2" x14ac:dyDescent="0.2">
      <c r="A48" s="13" t="s">
        <v>45</v>
      </c>
      <c r="B48" s="30">
        <v>0</v>
      </c>
    </row>
    <row r="49" spans="1:2" x14ac:dyDescent="0.2">
      <c r="A49" s="13" t="s">
        <v>46</v>
      </c>
      <c r="B49" s="28">
        <v>692000</v>
      </c>
    </row>
    <row r="50" spans="1:2" x14ac:dyDescent="0.2">
      <c r="A50" s="13" t="s">
        <v>47</v>
      </c>
      <c r="B50" s="30">
        <v>0</v>
      </c>
    </row>
    <row r="51" spans="1:2" x14ac:dyDescent="0.2">
      <c r="A51" s="13" t="s">
        <v>48</v>
      </c>
      <c r="B51" s="30">
        <v>0</v>
      </c>
    </row>
    <row r="52" spans="1:2" x14ac:dyDescent="0.2">
      <c r="A52" s="13" t="s">
        <v>49</v>
      </c>
      <c r="B52" s="28">
        <v>510000</v>
      </c>
    </row>
    <row r="53" spans="1:2" s="26" customFormat="1" x14ac:dyDescent="0.2">
      <c r="A53" s="25" t="s">
        <v>50</v>
      </c>
      <c r="B53" s="29">
        <f>SUM(B54:B56)</f>
        <v>500000</v>
      </c>
    </row>
    <row r="54" spans="1:2" x14ac:dyDescent="0.2">
      <c r="A54" s="13" t="s">
        <v>51</v>
      </c>
      <c r="B54" s="30">
        <v>0</v>
      </c>
    </row>
    <row r="55" spans="1:2" x14ac:dyDescent="0.2">
      <c r="A55" s="13" t="s">
        <v>52</v>
      </c>
      <c r="B55" s="28">
        <v>500000</v>
      </c>
    </row>
    <row r="56" spans="1:2" x14ac:dyDescent="0.2">
      <c r="A56" s="13" t="s">
        <v>53</v>
      </c>
      <c r="B56" s="30">
        <v>0</v>
      </c>
    </row>
    <row r="57" spans="1:2" s="26" customFormat="1" x14ac:dyDescent="0.2">
      <c r="A57" s="25" t="s">
        <v>54</v>
      </c>
      <c r="B57" s="29">
        <f>SUM(B58:B64)</f>
        <v>57774082</v>
      </c>
    </row>
    <row r="58" spans="1:2" x14ac:dyDescent="0.2">
      <c r="A58" s="13" t="s">
        <v>55</v>
      </c>
      <c r="B58" s="30">
        <v>0</v>
      </c>
    </row>
    <row r="59" spans="1:2" x14ac:dyDescent="0.2">
      <c r="A59" s="13" t="s">
        <v>56</v>
      </c>
      <c r="B59" s="30">
        <v>0</v>
      </c>
    </row>
    <row r="60" spans="1:2" x14ac:dyDescent="0.2">
      <c r="A60" s="13" t="s">
        <v>57</v>
      </c>
      <c r="B60" s="30">
        <v>0</v>
      </c>
    </row>
    <row r="61" spans="1:2" x14ac:dyDescent="0.2">
      <c r="A61" s="13" t="s">
        <v>58</v>
      </c>
      <c r="B61" s="30">
        <v>0</v>
      </c>
    </row>
    <row r="62" spans="1:2" x14ac:dyDescent="0.2">
      <c r="A62" s="13" t="s">
        <v>59</v>
      </c>
      <c r="B62" s="30">
        <v>0</v>
      </c>
    </row>
    <row r="63" spans="1:2" x14ac:dyDescent="0.2">
      <c r="A63" s="13" t="s">
        <v>60</v>
      </c>
      <c r="B63" s="30">
        <v>0</v>
      </c>
    </row>
    <row r="64" spans="1:2" x14ac:dyDescent="0.2">
      <c r="A64" s="13" t="s">
        <v>61</v>
      </c>
      <c r="B64" s="30">
        <f>29374032+28400050</f>
        <v>57774082</v>
      </c>
    </row>
    <row r="65" spans="1:2" s="26" customFormat="1" x14ac:dyDescent="0.2">
      <c r="A65" s="25" t="s">
        <v>62</v>
      </c>
      <c r="B65" s="29">
        <f>SUM(B66:B68)</f>
        <v>0</v>
      </c>
    </row>
    <row r="66" spans="1:2" x14ac:dyDescent="0.2">
      <c r="A66" s="13" t="s">
        <v>63</v>
      </c>
      <c r="B66" s="30">
        <v>0</v>
      </c>
    </row>
    <row r="67" spans="1:2" x14ac:dyDescent="0.2">
      <c r="A67" s="13" t="s">
        <v>64</v>
      </c>
      <c r="B67" s="30">
        <v>0</v>
      </c>
    </row>
    <row r="68" spans="1:2" x14ac:dyDescent="0.2">
      <c r="A68" s="13" t="s">
        <v>65</v>
      </c>
      <c r="B68" s="30">
        <v>0</v>
      </c>
    </row>
    <row r="69" spans="1:2" s="26" customFormat="1" x14ac:dyDescent="0.2">
      <c r="A69" s="25" t="s">
        <v>66</v>
      </c>
      <c r="B69" s="29">
        <f>SUM(B70:B76)</f>
        <v>0</v>
      </c>
    </row>
    <row r="70" spans="1:2" x14ac:dyDescent="0.2">
      <c r="A70" s="13" t="s">
        <v>67</v>
      </c>
      <c r="B70" s="30">
        <v>0</v>
      </c>
    </row>
    <row r="71" spans="1:2" x14ac:dyDescent="0.2">
      <c r="A71" s="13" t="s">
        <v>68</v>
      </c>
      <c r="B71" s="30">
        <v>0</v>
      </c>
    </row>
    <row r="72" spans="1:2" x14ac:dyDescent="0.2">
      <c r="A72" s="13" t="s">
        <v>69</v>
      </c>
      <c r="B72" s="30">
        <v>0</v>
      </c>
    </row>
    <row r="73" spans="1:2" x14ac:dyDescent="0.2">
      <c r="A73" s="13" t="s">
        <v>70</v>
      </c>
      <c r="B73" s="30">
        <v>0</v>
      </c>
    </row>
    <row r="74" spans="1:2" x14ac:dyDescent="0.2">
      <c r="A74" s="13" t="s">
        <v>71</v>
      </c>
      <c r="B74" s="30">
        <v>0</v>
      </c>
    </row>
    <row r="75" spans="1:2" x14ac:dyDescent="0.2">
      <c r="A75" s="13" t="s">
        <v>72</v>
      </c>
      <c r="B75" s="30">
        <v>0</v>
      </c>
    </row>
    <row r="76" spans="1:2" x14ac:dyDescent="0.2">
      <c r="A76" s="13" t="s">
        <v>73</v>
      </c>
      <c r="B76" s="30">
        <v>0</v>
      </c>
    </row>
    <row r="77" spans="1:2" x14ac:dyDescent="0.2">
      <c r="A77" s="1"/>
    </row>
    <row r="78" spans="1:2" ht="19.5" customHeight="1" x14ac:dyDescent="0.2">
      <c r="A78" s="48" t="s">
        <v>88</v>
      </c>
      <c r="B78" s="45" t="s">
        <v>176</v>
      </c>
    </row>
    <row r="79" spans="1:2" ht="19.5" customHeight="1" x14ac:dyDescent="0.2">
      <c r="A79" s="12" t="s">
        <v>89</v>
      </c>
      <c r="B79" s="46"/>
    </row>
    <row r="80" spans="1:2" ht="15.75" customHeight="1" x14ac:dyDescent="0.2">
      <c r="A80" s="50" t="s">
        <v>74</v>
      </c>
      <c r="B80" s="47"/>
    </row>
    <row r="81" spans="1:2" x14ac:dyDescent="0.2">
      <c r="A81" s="14" t="s">
        <v>1</v>
      </c>
      <c r="B81" s="15">
        <f>B86</f>
        <v>2125182250</v>
      </c>
    </row>
    <row r="82" spans="1:2" x14ac:dyDescent="0.2">
      <c r="A82" s="16" t="s">
        <v>231</v>
      </c>
      <c r="B82" s="17">
        <v>2125182250</v>
      </c>
    </row>
    <row r="83" spans="1:2" x14ac:dyDescent="0.2">
      <c r="A83" s="16" t="s">
        <v>172</v>
      </c>
      <c r="B83" s="17">
        <v>2125182250</v>
      </c>
    </row>
    <row r="84" spans="1:2" x14ac:dyDescent="0.2">
      <c r="A84" s="16" t="s">
        <v>173</v>
      </c>
      <c r="B84" s="17">
        <v>2125182250</v>
      </c>
    </row>
    <row r="85" spans="1:2" x14ac:dyDescent="0.2">
      <c r="A85" s="16" t="s">
        <v>174</v>
      </c>
      <c r="B85" s="17">
        <v>2125182250</v>
      </c>
    </row>
    <row r="86" spans="1:2" x14ac:dyDescent="0.2">
      <c r="A86" s="18" t="s">
        <v>175</v>
      </c>
      <c r="B86" s="19">
        <f>SUM(B87:B118)</f>
        <v>2125182250</v>
      </c>
    </row>
    <row r="87" spans="1:2" x14ac:dyDescent="0.2">
      <c r="A87" s="31" t="s">
        <v>187</v>
      </c>
      <c r="B87" s="17">
        <v>10418518</v>
      </c>
    </row>
    <row r="88" spans="1:2" x14ac:dyDescent="0.2">
      <c r="A88" s="31" t="s">
        <v>196</v>
      </c>
      <c r="B88" s="17">
        <v>5943044</v>
      </c>
    </row>
    <row r="89" spans="1:2" x14ac:dyDescent="0.2">
      <c r="A89" s="31" t="s">
        <v>197</v>
      </c>
      <c r="B89" s="17">
        <f>62152037+28790050</f>
        <v>90942087</v>
      </c>
    </row>
    <row r="90" spans="1:2" x14ac:dyDescent="0.2">
      <c r="A90" s="31" t="s">
        <v>198</v>
      </c>
      <c r="B90" s="17">
        <v>10477352</v>
      </c>
    </row>
    <row r="91" spans="1:2" x14ac:dyDescent="0.2">
      <c r="A91" s="31" t="s">
        <v>199</v>
      </c>
      <c r="B91" s="17">
        <v>150224194</v>
      </c>
    </row>
    <row r="92" spans="1:2" x14ac:dyDescent="0.2">
      <c r="A92" s="31" t="s">
        <v>200</v>
      </c>
      <c r="B92" s="17">
        <v>108071761</v>
      </c>
    </row>
    <row r="93" spans="1:2" x14ac:dyDescent="0.2">
      <c r="A93" s="31" t="s">
        <v>201</v>
      </c>
      <c r="B93" s="17">
        <v>60000377</v>
      </c>
    </row>
    <row r="94" spans="1:2" x14ac:dyDescent="0.2">
      <c r="A94" s="31" t="s">
        <v>188</v>
      </c>
      <c r="B94" s="17">
        <v>196280110</v>
      </c>
    </row>
    <row r="95" spans="1:2" x14ac:dyDescent="0.2">
      <c r="A95" s="31" t="s">
        <v>189</v>
      </c>
      <c r="B95" s="17">
        <v>456288684</v>
      </c>
    </row>
    <row r="96" spans="1:2" x14ac:dyDescent="0.2">
      <c r="A96" s="31" t="s">
        <v>190</v>
      </c>
      <c r="B96" s="17">
        <v>138135779</v>
      </c>
    </row>
    <row r="97" spans="1:2" x14ac:dyDescent="0.2">
      <c r="A97" s="31" t="s">
        <v>202</v>
      </c>
      <c r="B97" s="17">
        <v>65828275</v>
      </c>
    </row>
    <row r="98" spans="1:2" x14ac:dyDescent="0.2">
      <c r="A98" s="31" t="s">
        <v>203</v>
      </c>
      <c r="B98" s="17">
        <v>283991778</v>
      </c>
    </row>
    <row r="99" spans="1:2" x14ac:dyDescent="0.2">
      <c r="A99" s="31" t="s">
        <v>204</v>
      </c>
      <c r="B99" s="17">
        <v>157043214</v>
      </c>
    </row>
    <row r="100" spans="1:2" x14ac:dyDescent="0.2">
      <c r="A100" s="31" t="s">
        <v>205</v>
      </c>
      <c r="B100" s="17">
        <v>29437565</v>
      </c>
    </row>
    <row r="101" spans="1:2" x14ac:dyDescent="0.2">
      <c r="A101" s="31" t="s">
        <v>191</v>
      </c>
      <c r="B101" s="17">
        <v>35873147</v>
      </c>
    </row>
    <row r="102" spans="1:2" x14ac:dyDescent="0.2">
      <c r="A102" s="31" t="s">
        <v>206</v>
      </c>
      <c r="B102" s="17">
        <v>8083779</v>
      </c>
    </row>
    <row r="103" spans="1:2" x14ac:dyDescent="0.2">
      <c r="A103" s="31" t="s">
        <v>207</v>
      </c>
      <c r="B103" s="17">
        <v>27572152</v>
      </c>
    </row>
    <row r="104" spans="1:2" x14ac:dyDescent="0.2">
      <c r="A104" s="31" t="s">
        <v>208</v>
      </c>
      <c r="B104" s="17">
        <v>27537148</v>
      </c>
    </row>
    <row r="105" spans="1:2" x14ac:dyDescent="0.2">
      <c r="A105" s="31" t="s">
        <v>209</v>
      </c>
      <c r="B105" s="17">
        <v>10022844</v>
      </c>
    </row>
    <row r="106" spans="1:2" x14ac:dyDescent="0.2">
      <c r="A106" s="31" t="s">
        <v>210</v>
      </c>
      <c r="B106" s="17">
        <v>6349326</v>
      </c>
    </row>
    <row r="107" spans="1:2" x14ac:dyDescent="0.2">
      <c r="A107" s="31" t="s">
        <v>211</v>
      </c>
      <c r="B107" s="17">
        <v>4723459</v>
      </c>
    </row>
    <row r="108" spans="1:2" x14ac:dyDescent="0.2">
      <c r="A108" s="31" t="s">
        <v>212</v>
      </c>
      <c r="B108" s="17">
        <v>54969316</v>
      </c>
    </row>
    <row r="109" spans="1:2" x14ac:dyDescent="0.2">
      <c r="A109" s="31" t="s">
        <v>213</v>
      </c>
      <c r="B109" s="17">
        <v>21852796</v>
      </c>
    </row>
    <row r="110" spans="1:2" x14ac:dyDescent="0.2">
      <c r="A110" s="31" t="s">
        <v>214</v>
      </c>
      <c r="B110" s="17">
        <v>2143841</v>
      </c>
    </row>
    <row r="111" spans="1:2" x14ac:dyDescent="0.2">
      <c r="A111" s="31" t="s">
        <v>215</v>
      </c>
      <c r="B111" s="17">
        <v>3106388</v>
      </c>
    </row>
    <row r="112" spans="1:2" x14ac:dyDescent="0.2">
      <c r="A112" s="31" t="s">
        <v>216</v>
      </c>
      <c r="B112" s="17">
        <v>16816888</v>
      </c>
    </row>
    <row r="113" spans="1:2" x14ac:dyDescent="0.2">
      <c r="A113" s="31" t="s">
        <v>217</v>
      </c>
      <c r="B113" s="17">
        <v>9530071</v>
      </c>
    </row>
    <row r="114" spans="1:2" x14ac:dyDescent="0.2">
      <c r="A114" s="31" t="s">
        <v>218</v>
      </c>
      <c r="B114" s="17">
        <v>104144325</v>
      </c>
    </row>
    <row r="115" spans="1:2" x14ac:dyDescent="0.2">
      <c r="A115" s="31" t="s">
        <v>192</v>
      </c>
      <c r="B115" s="17">
        <v>0</v>
      </c>
    </row>
    <row r="116" spans="1:2" x14ac:dyDescent="0.2">
      <c r="A116" s="31" t="s">
        <v>193</v>
      </c>
      <c r="B116" s="17">
        <v>29374032</v>
      </c>
    </row>
    <row r="117" spans="1:2" x14ac:dyDescent="0.2">
      <c r="A117" s="31" t="s">
        <v>194</v>
      </c>
      <c r="B117" s="17">
        <v>0</v>
      </c>
    </row>
    <row r="118" spans="1:2" x14ac:dyDescent="0.2">
      <c r="A118" s="31" t="s">
        <v>195</v>
      </c>
      <c r="B118" s="17">
        <v>0</v>
      </c>
    </row>
    <row r="119" spans="1:2" x14ac:dyDescent="0.2">
      <c r="A119" s="8"/>
      <c r="B119" s="9"/>
    </row>
    <row r="120" spans="1:2" x14ac:dyDescent="0.2">
      <c r="A120" s="1"/>
    </row>
    <row r="121" spans="1:2" x14ac:dyDescent="0.2">
      <c r="A121" s="1"/>
    </row>
    <row r="122" spans="1:2" ht="15.75" customHeight="1" x14ac:dyDescent="0.2">
      <c r="A122" s="48" t="s">
        <v>88</v>
      </c>
      <c r="B122" s="45" t="s">
        <v>176</v>
      </c>
    </row>
    <row r="123" spans="1:2" ht="15.75" customHeight="1" x14ac:dyDescent="0.2">
      <c r="A123" s="12" t="s">
        <v>89</v>
      </c>
      <c r="B123" s="46"/>
    </row>
    <row r="124" spans="1:2" ht="15.75" customHeight="1" x14ac:dyDescent="0.2">
      <c r="A124" s="50" t="s">
        <v>75</v>
      </c>
      <c r="B124" s="47"/>
    </row>
    <row r="125" spans="1:2" x14ac:dyDescent="0.2">
      <c r="A125" s="10" t="s">
        <v>1</v>
      </c>
      <c r="B125" s="11">
        <f>SUM(B126)</f>
        <v>2125182250</v>
      </c>
    </row>
    <row r="126" spans="1:2" x14ac:dyDescent="0.2">
      <c r="A126" s="16" t="s">
        <v>169</v>
      </c>
      <c r="B126" s="20">
        <f t="shared" ref="B126:B127" si="0">2096392200+28790050</f>
        <v>2125182250</v>
      </c>
    </row>
    <row r="127" spans="1:2" x14ac:dyDescent="0.2">
      <c r="A127" s="16" t="s">
        <v>170</v>
      </c>
      <c r="B127" s="20">
        <f t="shared" si="0"/>
        <v>2125182250</v>
      </c>
    </row>
    <row r="128" spans="1:2" x14ac:dyDescent="0.2">
      <c r="A128" s="16" t="s">
        <v>171</v>
      </c>
      <c r="B128" s="20">
        <f>2096392200+28790050</f>
        <v>2125182250</v>
      </c>
    </row>
    <row r="129" spans="1:2" x14ac:dyDescent="0.2">
      <c r="A129" s="1"/>
    </row>
    <row r="130" spans="1:2" x14ac:dyDescent="0.2">
      <c r="A130" s="1"/>
    </row>
    <row r="131" spans="1:2" ht="15" customHeight="1" x14ac:dyDescent="0.2">
      <c r="A131" s="48" t="s">
        <v>88</v>
      </c>
      <c r="B131" s="45" t="s">
        <v>176</v>
      </c>
    </row>
    <row r="132" spans="1:2" x14ac:dyDescent="0.2">
      <c r="A132" s="12" t="s">
        <v>89</v>
      </c>
      <c r="B132" s="46"/>
    </row>
    <row r="133" spans="1:2" x14ac:dyDescent="0.2">
      <c r="A133" s="50" t="s">
        <v>76</v>
      </c>
      <c r="B133" s="47"/>
    </row>
    <row r="134" spans="1:2" x14ac:dyDescent="0.2">
      <c r="A134" s="10" t="s">
        <v>1</v>
      </c>
      <c r="B134" s="11">
        <f>SUM(B135:B139)</f>
        <v>2125182250</v>
      </c>
    </row>
    <row r="135" spans="1:2" x14ac:dyDescent="0.2">
      <c r="A135" s="13" t="s">
        <v>77</v>
      </c>
      <c r="B135" s="32">
        <f>2077891592+28790050</f>
        <v>2106681642</v>
      </c>
    </row>
    <row r="136" spans="1:2" x14ac:dyDescent="0.2">
      <c r="A136" s="13" t="s">
        <v>78</v>
      </c>
      <c r="B136" s="32">
        <f>B43+B53</f>
        <v>4152000</v>
      </c>
    </row>
    <row r="137" spans="1:2" x14ac:dyDescent="0.2">
      <c r="A137" s="13" t="s">
        <v>79</v>
      </c>
      <c r="B137" s="3">
        <v>0</v>
      </c>
    </row>
    <row r="138" spans="1:2" x14ac:dyDescent="0.2">
      <c r="A138" s="13" t="s">
        <v>35</v>
      </c>
      <c r="B138" s="21">
        <v>14348608</v>
      </c>
    </row>
    <row r="139" spans="1:2" x14ac:dyDescent="0.2">
      <c r="A139" s="13" t="s">
        <v>63</v>
      </c>
      <c r="B139" s="3">
        <v>0</v>
      </c>
    </row>
    <row r="140" spans="1:2" x14ac:dyDescent="0.2">
      <c r="A140" s="1"/>
    </row>
    <row r="141" spans="1:2" x14ac:dyDescent="0.2">
      <c r="A141" s="1"/>
    </row>
    <row r="142" spans="1:2" x14ac:dyDescent="0.2">
      <c r="A142" s="22" t="s">
        <v>88</v>
      </c>
    </row>
    <row r="143" spans="1:2" x14ac:dyDescent="0.2">
      <c r="A143" s="23" t="s">
        <v>89</v>
      </c>
    </row>
    <row r="144" spans="1:2" x14ac:dyDescent="0.2">
      <c r="A144" s="24" t="s">
        <v>80</v>
      </c>
    </row>
    <row r="145" spans="1:2" x14ac:dyDescent="0.2">
      <c r="A145" s="44" t="s">
        <v>232</v>
      </c>
    </row>
    <row r="146" spans="1:2" x14ac:dyDescent="0.2">
      <c r="A146" s="44"/>
    </row>
    <row r="147" spans="1:2" x14ac:dyDescent="0.2">
      <c r="A147" s="44"/>
    </row>
    <row r="148" spans="1:2" x14ac:dyDescent="0.2">
      <c r="A148" s="39"/>
    </row>
    <row r="149" spans="1:2" x14ac:dyDescent="0.2">
      <c r="A149" s="1"/>
    </row>
    <row r="150" spans="1:2" ht="15" customHeight="1" x14ac:dyDescent="0.2">
      <c r="A150" s="51" t="s">
        <v>88</v>
      </c>
      <c r="B150" s="52"/>
    </row>
    <row r="151" spans="1:2" ht="15" customHeight="1" x14ac:dyDescent="0.2">
      <c r="A151" s="37" t="s">
        <v>89</v>
      </c>
      <c r="B151" s="38"/>
    </row>
    <row r="152" spans="1:2" ht="15" customHeight="1" x14ac:dyDescent="0.2">
      <c r="A152" s="53" t="s">
        <v>81</v>
      </c>
      <c r="B152" s="54"/>
    </row>
    <row r="153" spans="1:2" ht="38.25" customHeight="1" x14ac:dyDescent="0.2">
      <c r="A153" s="39" t="s">
        <v>177</v>
      </c>
      <c r="B153" s="39"/>
    </row>
    <row r="154" spans="1:2" ht="45" customHeight="1" x14ac:dyDescent="0.2">
      <c r="A154" s="36" t="s">
        <v>186</v>
      </c>
      <c r="B154" s="36"/>
    </row>
    <row r="155" spans="1:2" ht="40.5" customHeight="1" x14ac:dyDescent="0.2">
      <c r="A155" s="36" t="s">
        <v>233</v>
      </c>
      <c r="B155" s="36"/>
    </row>
    <row r="156" spans="1:2" ht="41.25" customHeight="1" x14ac:dyDescent="0.2">
      <c r="A156" s="36" t="s">
        <v>234</v>
      </c>
      <c r="B156" s="36"/>
    </row>
    <row r="157" spans="1:2" ht="33.75" customHeight="1" x14ac:dyDescent="0.2">
      <c r="A157" s="36" t="s">
        <v>219</v>
      </c>
      <c r="B157" s="36"/>
    </row>
    <row r="158" spans="1:2" ht="38.25" customHeight="1" x14ac:dyDescent="0.2">
      <c r="A158" s="36" t="s">
        <v>220</v>
      </c>
      <c r="B158" s="36"/>
    </row>
    <row r="159" spans="1:2" ht="39" customHeight="1" x14ac:dyDescent="0.2">
      <c r="A159" s="36" t="s">
        <v>178</v>
      </c>
      <c r="B159" s="36"/>
    </row>
    <row r="160" spans="1:2" ht="41.25" customHeight="1" x14ac:dyDescent="0.2">
      <c r="A160" s="36" t="s">
        <v>179</v>
      </c>
      <c r="B160" s="36"/>
    </row>
    <row r="161" spans="1:2" ht="37.5" customHeight="1" x14ac:dyDescent="0.2">
      <c r="A161" s="36" t="s">
        <v>180</v>
      </c>
      <c r="B161" s="36"/>
    </row>
    <row r="162" spans="1:2" ht="44.25" customHeight="1" x14ac:dyDescent="0.2">
      <c r="A162" s="36" t="s">
        <v>181</v>
      </c>
      <c r="B162" s="36"/>
    </row>
    <row r="163" spans="1:2" ht="40.5" customHeight="1" x14ac:dyDescent="0.2">
      <c r="A163" s="36" t="s">
        <v>221</v>
      </c>
      <c r="B163" s="36"/>
    </row>
    <row r="164" spans="1:2" ht="36.75" customHeight="1" x14ac:dyDescent="0.2">
      <c r="A164" s="36" t="s">
        <v>182</v>
      </c>
      <c r="B164" s="36"/>
    </row>
    <row r="165" spans="1:2" ht="38.25" customHeight="1" x14ac:dyDescent="0.2">
      <c r="A165" s="36" t="s">
        <v>183</v>
      </c>
      <c r="B165" s="36"/>
    </row>
    <row r="166" spans="1:2" ht="35.25" customHeight="1" x14ac:dyDescent="0.2">
      <c r="A166" s="36" t="s">
        <v>184</v>
      </c>
      <c r="B166" s="36"/>
    </row>
    <row r="167" spans="1:2" ht="39" customHeight="1" x14ac:dyDescent="0.2">
      <c r="A167" s="36" t="s">
        <v>222</v>
      </c>
      <c r="B167" s="36"/>
    </row>
    <row r="168" spans="1:2" ht="37.5" customHeight="1" x14ac:dyDescent="0.2">
      <c r="A168" s="36" t="s">
        <v>185</v>
      </c>
      <c r="B168" s="36"/>
    </row>
    <row r="169" spans="1:2" ht="42" customHeight="1" x14ac:dyDescent="0.2">
      <c r="A169" s="36" t="s">
        <v>235</v>
      </c>
      <c r="B169" s="36"/>
    </row>
    <row r="170" spans="1:2" ht="43.5" customHeight="1" x14ac:dyDescent="0.2">
      <c r="A170" s="36" t="s">
        <v>223</v>
      </c>
      <c r="B170" s="36"/>
    </row>
    <row r="171" spans="1:2" ht="44.25" customHeight="1" x14ac:dyDescent="0.2">
      <c r="A171" s="36" t="s">
        <v>236</v>
      </c>
      <c r="B171" s="36"/>
    </row>
    <row r="172" spans="1:2" ht="39.75" customHeight="1" x14ac:dyDescent="0.2">
      <c r="A172" s="36" t="s">
        <v>224</v>
      </c>
      <c r="B172" s="36"/>
    </row>
    <row r="173" spans="1:2" ht="35.25" customHeight="1" x14ac:dyDescent="0.2">
      <c r="A173" s="36" t="s">
        <v>237</v>
      </c>
      <c r="B173" s="36"/>
    </row>
    <row r="174" spans="1:2" ht="53.25" customHeight="1" x14ac:dyDescent="0.2">
      <c r="A174" s="36" t="s">
        <v>238</v>
      </c>
      <c r="B174" s="36"/>
    </row>
    <row r="175" spans="1:2" ht="36.75" customHeight="1" x14ac:dyDescent="0.2">
      <c r="A175" s="36" t="s">
        <v>225</v>
      </c>
      <c r="B175" s="36"/>
    </row>
    <row r="176" spans="1:2" ht="33" customHeight="1" x14ac:dyDescent="0.2">
      <c r="A176" s="36" t="s">
        <v>226</v>
      </c>
      <c r="B176" s="36"/>
    </row>
    <row r="177" spans="1:4" ht="36.75" customHeight="1" x14ac:dyDescent="0.2">
      <c r="A177" s="36" t="s">
        <v>227</v>
      </c>
      <c r="B177" s="36"/>
    </row>
    <row r="178" spans="1:4" ht="51" customHeight="1" x14ac:dyDescent="0.2">
      <c r="A178" s="36" t="s">
        <v>228</v>
      </c>
      <c r="B178" s="36"/>
    </row>
    <row r="179" spans="1:4" ht="50.25" customHeight="1" x14ac:dyDescent="0.2">
      <c r="A179" s="36" t="s">
        <v>229</v>
      </c>
      <c r="B179" s="36"/>
    </row>
    <row r="180" spans="1:4" ht="39" customHeight="1" x14ac:dyDescent="0.2">
      <c r="A180" s="36" t="s">
        <v>239</v>
      </c>
      <c r="B180" s="36"/>
    </row>
    <row r="181" spans="1:4" ht="39.75" customHeight="1" x14ac:dyDescent="0.2">
      <c r="A181" s="36" t="s">
        <v>230</v>
      </c>
      <c r="B181" s="36"/>
    </row>
    <row r="182" spans="1:4" x14ac:dyDescent="0.2">
      <c r="A182" s="1"/>
    </row>
    <row r="183" spans="1:4" ht="19.5" customHeight="1" x14ac:dyDescent="0.2">
      <c r="A183" s="51" t="s">
        <v>88</v>
      </c>
      <c r="B183" s="58"/>
      <c r="C183" s="58"/>
      <c r="D183" s="52"/>
    </row>
    <row r="184" spans="1:4" ht="19.5" customHeight="1" x14ac:dyDescent="0.2">
      <c r="A184" s="55" t="s">
        <v>82</v>
      </c>
      <c r="B184" s="56"/>
      <c r="C184" s="56"/>
      <c r="D184" s="57"/>
    </row>
    <row r="185" spans="1:4" x14ac:dyDescent="0.2">
      <c r="A185" s="40" t="s">
        <v>83</v>
      </c>
      <c r="B185" s="42" t="s">
        <v>84</v>
      </c>
      <c r="C185" s="40" t="s">
        <v>85</v>
      </c>
      <c r="D185" s="40"/>
    </row>
    <row r="186" spans="1:4" x14ac:dyDescent="0.2">
      <c r="A186" s="41"/>
      <c r="B186" s="43"/>
      <c r="C186" s="10" t="s">
        <v>86</v>
      </c>
      <c r="D186" s="10" t="s">
        <v>87</v>
      </c>
    </row>
    <row r="187" spans="1:4" x14ac:dyDescent="0.2">
      <c r="A187" s="13" t="s">
        <v>90</v>
      </c>
      <c r="B187" s="5">
        <v>177</v>
      </c>
      <c r="C187" s="3">
        <v>9184.619999999999</v>
      </c>
      <c r="D187" s="3">
        <v>110215.43999999999</v>
      </c>
    </row>
    <row r="188" spans="1:4" x14ac:dyDescent="0.2">
      <c r="A188" s="13" t="s">
        <v>91</v>
      </c>
      <c r="B188" s="5">
        <v>40</v>
      </c>
      <c r="C188" s="3">
        <v>9184.619999999999</v>
      </c>
      <c r="D188" s="3">
        <v>110215.43999999999</v>
      </c>
    </row>
    <row r="189" spans="1:4" x14ac:dyDescent="0.2">
      <c r="A189" s="13" t="s">
        <v>92</v>
      </c>
      <c r="B189" s="5">
        <v>4</v>
      </c>
      <c r="C189" s="3">
        <v>9184.619999999999</v>
      </c>
      <c r="D189" s="3">
        <v>110215.43999999999</v>
      </c>
    </row>
    <row r="190" spans="1:4" x14ac:dyDescent="0.2">
      <c r="A190" s="13" t="s">
        <v>93</v>
      </c>
      <c r="B190" s="5">
        <v>1417</v>
      </c>
      <c r="C190" s="3">
        <v>10091.949999999999</v>
      </c>
      <c r="D190" s="3">
        <v>121103.4</v>
      </c>
    </row>
    <row r="191" spans="1:4" x14ac:dyDescent="0.2">
      <c r="A191" s="33" t="s">
        <v>94</v>
      </c>
      <c r="B191" s="6">
        <v>6</v>
      </c>
      <c r="C191" s="7">
        <v>10091.949999999999</v>
      </c>
      <c r="D191" s="7">
        <v>121103.4</v>
      </c>
    </row>
    <row r="192" spans="1:4" x14ac:dyDescent="0.2">
      <c r="A192" s="34" t="s">
        <v>95</v>
      </c>
      <c r="B192" s="6">
        <v>17</v>
      </c>
      <c r="C192" s="7">
        <v>10091.949999999999</v>
      </c>
      <c r="D192" s="7">
        <v>121103.4</v>
      </c>
    </row>
    <row r="193" spans="1:4" x14ac:dyDescent="0.2">
      <c r="A193" s="34" t="s">
        <v>96</v>
      </c>
      <c r="B193" s="6">
        <v>12</v>
      </c>
      <c r="C193" s="7">
        <v>11783.78</v>
      </c>
      <c r="D193" s="7">
        <v>141405.36000000002</v>
      </c>
    </row>
    <row r="194" spans="1:4" x14ac:dyDescent="0.2">
      <c r="A194" s="34" t="s">
        <v>97</v>
      </c>
      <c r="B194" s="6">
        <v>8</v>
      </c>
      <c r="C194" s="7">
        <v>11783.78</v>
      </c>
      <c r="D194" s="7">
        <v>141405.36000000002</v>
      </c>
    </row>
    <row r="195" spans="1:4" x14ac:dyDescent="0.2">
      <c r="A195" s="34" t="s">
        <v>98</v>
      </c>
      <c r="B195" s="6">
        <v>32</v>
      </c>
      <c r="C195" s="7">
        <v>11783.78</v>
      </c>
      <c r="D195" s="7">
        <v>141405.36000000002</v>
      </c>
    </row>
    <row r="196" spans="1:4" x14ac:dyDescent="0.2">
      <c r="A196" s="34" t="s">
        <v>99</v>
      </c>
      <c r="B196" s="6">
        <v>7</v>
      </c>
      <c r="C196" s="7">
        <v>11783.78</v>
      </c>
      <c r="D196" s="7">
        <v>141405.36000000002</v>
      </c>
    </row>
    <row r="197" spans="1:4" x14ac:dyDescent="0.2">
      <c r="A197" s="34" t="s">
        <v>100</v>
      </c>
      <c r="B197" s="6">
        <v>11</v>
      </c>
      <c r="C197" s="7">
        <v>11783.78</v>
      </c>
      <c r="D197" s="7">
        <v>141405.36000000002</v>
      </c>
    </row>
    <row r="198" spans="1:4" x14ac:dyDescent="0.2">
      <c r="A198" s="34" t="s">
        <v>240</v>
      </c>
      <c r="B198" s="6">
        <v>1</v>
      </c>
      <c r="C198" s="7">
        <v>11783.78</v>
      </c>
      <c r="D198" s="7">
        <v>141405.36000000002</v>
      </c>
    </row>
    <row r="199" spans="1:4" x14ac:dyDescent="0.2">
      <c r="A199" s="34" t="s">
        <v>101</v>
      </c>
      <c r="B199" s="6">
        <v>277</v>
      </c>
      <c r="C199" s="7">
        <v>11783.78</v>
      </c>
      <c r="D199" s="7">
        <v>141405.36000000002</v>
      </c>
    </row>
    <row r="200" spans="1:4" x14ac:dyDescent="0.2">
      <c r="A200" s="34" t="s">
        <v>241</v>
      </c>
      <c r="B200" s="6">
        <v>37</v>
      </c>
      <c r="C200" s="7">
        <v>12724.18</v>
      </c>
      <c r="D200" s="7">
        <v>152690.16</v>
      </c>
    </row>
    <row r="201" spans="1:4" x14ac:dyDescent="0.2">
      <c r="A201" s="34" t="s">
        <v>102</v>
      </c>
      <c r="B201" s="6">
        <v>54</v>
      </c>
      <c r="C201" s="7">
        <v>12724.18</v>
      </c>
      <c r="D201" s="7">
        <v>152690.16</v>
      </c>
    </row>
    <row r="202" spans="1:4" x14ac:dyDescent="0.2">
      <c r="A202" s="34" t="s">
        <v>242</v>
      </c>
      <c r="B202" s="6">
        <v>8</v>
      </c>
      <c r="C202" s="7">
        <v>12724.18</v>
      </c>
      <c r="D202" s="7">
        <v>152690.16</v>
      </c>
    </row>
    <row r="203" spans="1:4" x14ac:dyDescent="0.2">
      <c r="A203" s="34" t="s">
        <v>103</v>
      </c>
      <c r="B203" s="6">
        <v>2</v>
      </c>
      <c r="C203" s="7">
        <v>12724.18</v>
      </c>
      <c r="D203" s="7">
        <v>152690.16</v>
      </c>
    </row>
    <row r="204" spans="1:4" x14ac:dyDescent="0.2">
      <c r="A204" s="34" t="s">
        <v>104</v>
      </c>
      <c r="B204" s="6">
        <v>10</v>
      </c>
      <c r="C204" s="7">
        <v>17150.86</v>
      </c>
      <c r="D204" s="7">
        <v>205810.32</v>
      </c>
    </row>
    <row r="205" spans="1:4" x14ac:dyDescent="0.2">
      <c r="A205" s="34" t="s">
        <v>105</v>
      </c>
      <c r="B205" s="6">
        <v>13</v>
      </c>
      <c r="C205" s="7">
        <v>22285.160000000003</v>
      </c>
      <c r="D205" s="7">
        <v>267421.92000000004</v>
      </c>
    </row>
    <row r="206" spans="1:4" x14ac:dyDescent="0.2">
      <c r="A206" s="34" t="s">
        <v>106</v>
      </c>
      <c r="B206" s="6">
        <v>15</v>
      </c>
      <c r="C206" s="7">
        <v>25913.67</v>
      </c>
      <c r="D206" s="7">
        <v>310964.03999999998</v>
      </c>
    </row>
    <row r="207" spans="1:4" x14ac:dyDescent="0.2">
      <c r="A207" s="34" t="s">
        <v>107</v>
      </c>
      <c r="B207" s="6">
        <v>12</v>
      </c>
      <c r="C207" s="7">
        <v>25913.67</v>
      </c>
      <c r="D207" s="7">
        <v>310964.03999999998</v>
      </c>
    </row>
    <row r="208" spans="1:4" x14ac:dyDescent="0.2">
      <c r="A208" s="34" t="s">
        <v>108</v>
      </c>
      <c r="B208" s="6">
        <v>22</v>
      </c>
      <c r="C208" s="7">
        <v>25913.67</v>
      </c>
      <c r="D208" s="7">
        <v>310964.03999999998</v>
      </c>
    </row>
    <row r="209" spans="1:4" x14ac:dyDescent="0.2">
      <c r="A209" s="34" t="s">
        <v>109</v>
      </c>
      <c r="B209" s="6">
        <v>2</v>
      </c>
      <c r="C209" s="7">
        <v>25913.67</v>
      </c>
      <c r="D209" s="7">
        <v>310964.03999999998</v>
      </c>
    </row>
    <row r="210" spans="1:4" x14ac:dyDescent="0.2">
      <c r="A210" s="34" t="s">
        <v>110</v>
      </c>
      <c r="B210" s="6">
        <v>50</v>
      </c>
      <c r="C210" s="7">
        <v>25913.67</v>
      </c>
      <c r="D210" s="7">
        <v>310964.03999999998</v>
      </c>
    </row>
    <row r="211" spans="1:4" x14ac:dyDescent="0.2">
      <c r="A211" s="34" t="s">
        <v>111</v>
      </c>
      <c r="B211" s="6">
        <v>5</v>
      </c>
      <c r="C211" s="7">
        <v>28813.170000000002</v>
      </c>
      <c r="D211" s="7">
        <v>345758.04000000004</v>
      </c>
    </row>
    <row r="212" spans="1:4" x14ac:dyDescent="0.2">
      <c r="A212" s="34" t="s">
        <v>112</v>
      </c>
      <c r="B212" s="6">
        <v>3</v>
      </c>
      <c r="C212" s="7">
        <v>28813.170000000002</v>
      </c>
      <c r="D212" s="7">
        <v>345758.04000000004</v>
      </c>
    </row>
    <row r="213" spans="1:4" x14ac:dyDescent="0.2">
      <c r="A213" s="34" t="s">
        <v>113</v>
      </c>
      <c r="B213" s="6">
        <v>1</v>
      </c>
      <c r="C213" s="7">
        <v>28813.170000000002</v>
      </c>
      <c r="D213" s="7">
        <v>345758.04000000004</v>
      </c>
    </row>
    <row r="214" spans="1:4" x14ac:dyDescent="0.2">
      <c r="A214" s="34" t="s">
        <v>114</v>
      </c>
      <c r="B214" s="6">
        <v>1</v>
      </c>
      <c r="C214" s="7">
        <v>31981.119999999999</v>
      </c>
      <c r="D214" s="7">
        <v>383773.44</v>
      </c>
    </row>
    <row r="215" spans="1:4" x14ac:dyDescent="0.2">
      <c r="A215" s="34" t="s">
        <v>115</v>
      </c>
      <c r="B215" s="6">
        <v>1</v>
      </c>
      <c r="C215" s="7">
        <v>31981.119999999999</v>
      </c>
      <c r="D215" s="7">
        <v>383773.44</v>
      </c>
    </row>
    <row r="216" spans="1:4" x14ac:dyDescent="0.2">
      <c r="A216" s="34" t="s">
        <v>116</v>
      </c>
      <c r="B216" s="6">
        <v>49</v>
      </c>
      <c r="C216" s="7">
        <v>31981.119999999999</v>
      </c>
      <c r="D216" s="7">
        <v>383773.44</v>
      </c>
    </row>
    <row r="217" spans="1:4" x14ac:dyDescent="0.2">
      <c r="A217" s="34" t="s">
        <v>117</v>
      </c>
      <c r="B217" s="6">
        <v>1</v>
      </c>
      <c r="C217" s="7">
        <v>31981.119999999999</v>
      </c>
      <c r="D217" s="7">
        <v>383773.44</v>
      </c>
    </row>
    <row r="218" spans="1:4" x14ac:dyDescent="0.2">
      <c r="A218" s="34" t="s">
        <v>118</v>
      </c>
      <c r="B218" s="6">
        <v>9</v>
      </c>
      <c r="C218" s="7">
        <v>31981.119999999999</v>
      </c>
      <c r="D218" s="7">
        <v>383773.44</v>
      </c>
    </row>
    <row r="219" spans="1:4" x14ac:dyDescent="0.2">
      <c r="A219" s="34" t="s">
        <v>119</v>
      </c>
      <c r="B219" s="6">
        <v>34</v>
      </c>
      <c r="C219" s="7">
        <v>31981.119999999999</v>
      </c>
      <c r="D219" s="7">
        <v>383773.44</v>
      </c>
    </row>
    <row r="220" spans="1:4" x14ac:dyDescent="0.2">
      <c r="A220" s="34" t="s">
        <v>120</v>
      </c>
      <c r="B220" s="6">
        <v>5</v>
      </c>
      <c r="C220" s="7">
        <v>31981.119999999999</v>
      </c>
      <c r="D220" s="7">
        <v>383773.44</v>
      </c>
    </row>
    <row r="221" spans="1:4" x14ac:dyDescent="0.2">
      <c r="A221" s="34" t="s">
        <v>121</v>
      </c>
      <c r="B221" s="6">
        <v>1</v>
      </c>
      <c r="C221" s="7">
        <v>31981.119999999999</v>
      </c>
      <c r="D221" s="7">
        <v>383773.44</v>
      </c>
    </row>
    <row r="222" spans="1:4" x14ac:dyDescent="0.2">
      <c r="A222" s="34" t="s">
        <v>122</v>
      </c>
      <c r="B222" s="6">
        <v>261</v>
      </c>
      <c r="C222" s="7">
        <v>31981.119999999999</v>
      </c>
      <c r="D222" s="7">
        <v>383773.44</v>
      </c>
    </row>
    <row r="223" spans="1:4" x14ac:dyDescent="0.2">
      <c r="A223" s="34" t="s">
        <v>123</v>
      </c>
      <c r="B223" s="6">
        <v>32</v>
      </c>
      <c r="C223" s="7">
        <v>40390.380000000005</v>
      </c>
      <c r="D223" s="7">
        <v>484684.56000000006</v>
      </c>
    </row>
    <row r="224" spans="1:4" x14ac:dyDescent="0.2">
      <c r="A224" s="34" t="s">
        <v>124</v>
      </c>
      <c r="B224" s="6">
        <v>1</v>
      </c>
      <c r="C224" s="7">
        <v>40390.380000000005</v>
      </c>
      <c r="D224" s="7">
        <v>484684.56000000006</v>
      </c>
    </row>
    <row r="225" spans="1:4" x14ac:dyDescent="0.2">
      <c r="A225" s="34" t="s">
        <v>125</v>
      </c>
      <c r="B225" s="6">
        <v>2</v>
      </c>
      <c r="C225" s="7">
        <v>40390.380000000005</v>
      </c>
      <c r="D225" s="7">
        <v>484684.56000000006</v>
      </c>
    </row>
    <row r="226" spans="1:4" x14ac:dyDescent="0.2">
      <c r="A226" s="34" t="s">
        <v>126</v>
      </c>
      <c r="B226" s="6">
        <v>21</v>
      </c>
      <c r="C226" s="7">
        <v>40390.380000000005</v>
      </c>
      <c r="D226" s="7">
        <v>484684.56000000006</v>
      </c>
    </row>
    <row r="227" spans="1:4" x14ac:dyDescent="0.2">
      <c r="A227" s="34" t="s">
        <v>127</v>
      </c>
      <c r="B227" s="6">
        <v>67</v>
      </c>
      <c r="C227" s="7">
        <v>40390.380000000005</v>
      </c>
      <c r="D227" s="7">
        <v>484684.56000000006</v>
      </c>
    </row>
    <row r="228" spans="1:4" x14ac:dyDescent="0.2">
      <c r="A228" s="34" t="s">
        <v>128</v>
      </c>
      <c r="B228" s="6">
        <v>26</v>
      </c>
      <c r="C228" s="7">
        <v>53699.89</v>
      </c>
      <c r="D228" s="7">
        <v>644398.67999999993</v>
      </c>
    </row>
    <row r="229" spans="1:4" x14ac:dyDescent="0.2">
      <c r="A229" s="34" t="s">
        <v>129</v>
      </c>
      <c r="B229" s="6">
        <v>5</v>
      </c>
      <c r="C229" s="7">
        <v>53699.89</v>
      </c>
      <c r="D229" s="7">
        <v>644398.67999999993</v>
      </c>
    </row>
    <row r="230" spans="1:4" x14ac:dyDescent="0.2">
      <c r="A230" s="34" t="s">
        <v>130</v>
      </c>
      <c r="B230" s="6">
        <v>4</v>
      </c>
      <c r="C230" s="7">
        <v>53699.89</v>
      </c>
      <c r="D230" s="7">
        <v>644398.67999999993</v>
      </c>
    </row>
    <row r="231" spans="1:4" x14ac:dyDescent="0.2">
      <c r="A231" s="34" t="s">
        <v>243</v>
      </c>
      <c r="B231" s="6">
        <v>9</v>
      </c>
      <c r="C231" s="7">
        <v>53699.89</v>
      </c>
      <c r="D231" s="7">
        <v>644398.67999999993</v>
      </c>
    </row>
    <row r="232" spans="1:4" x14ac:dyDescent="0.2">
      <c r="A232" s="34" t="s">
        <v>244</v>
      </c>
      <c r="B232" s="6">
        <v>1</v>
      </c>
      <c r="C232" s="7">
        <v>62350.899999999994</v>
      </c>
      <c r="D232" s="7">
        <v>748210.79999999993</v>
      </c>
    </row>
    <row r="233" spans="1:4" x14ac:dyDescent="0.2">
      <c r="A233" s="34" t="s">
        <v>131</v>
      </c>
      <c r="B233" s="6">
        <v>80</v>
      </c>
      <c r="C233" s="7">
        <v>62350.899999999994</v>
      </c>
      <c r="D233" s="7">
        <v>748210.79999999993</v>
      </c>
    </row>
    <row r="234" spans="1:4" x14ac:dyDescent="0.2">
      <c r="A234" s="34" t="s">
        <v>132</v>
      </c>
      <c r="B234" s="6">
        <v>20</v>
      </c>
      <c r="C234" s="7">
        <v>62350.899999999994</v>
      </c>
      <c r="D234" s="7">
        <v>748210.79999999993</v>
      </c>
    </row>
    <row r="235" spans="1:4" x14ac:dyDescent="0.2">
      <c r="A235" s="34" t="s">
        <v>245</v>
      </c>
      <c r="B235" s="6">
        <v>1</v>
      </c>
      <c r="C235" s="7">
        <v>62350.899999999994</v>
      </c>
      <c r="D235" s="7">
        <v>748210.79999999993</v>
      </c>
    </row>
    <row r="236" spans="1:4" x14ac:dyDescent="0.2">
      <c r="A236" s="34" t="s">
        <v>133</v>
      </c>
      <c r="B236" s="6">
        <v>13</v>
      </c>
      <c r="C236" s="7">
        <v>62350.899999999994</v>
      </c>
      <c r="D236" s="7">
        <v>748210.79999999993</v>
      </c>
    </row>
    <row r="237" spans="1:4" x14ac:dyDescent="0.2">
      <c r="A237" s="34" t="s">
        <v>246</v>
      </c>
      <c r="B237" s="6">
        <v>1</v>
      </c>
      <c r="C237" s="7">
        <v>62350.899999999994</v>
      </c>
      <c r="D237" s="7">
        <v>748210.79999999993</v>
      </c>
    </row>
    <row r="238" spans="1:4" x14ac:dyDescent="0.2">
      <c r="A238" s="34" t="s">
        <v>134</v>
      </c>
      <c r="B238" s="6">
        <v>1</v>
      </c>
      <c r="C238" s="7">
        <v>62350.899999999994</v>
      </c>
      <c r="D238" s="7">
        <v>748210.79999999993</v>
      </c>
    </row>
    <row r="239" spans="1:4" x14ac:dyDescent="0.2">
      <c r="A239" s="34" t="s">
        <v>135</v>
      </c>
      <c r="B239" s="6">
        <v>1</v>
      </c>
      <c r="C239" s="7">
        <v>62350.899999999994</v>
      </c>
      <c r="D239" s="7">
        <v>748210.79999999993</v>
      </c>
    </row>
    <row r="240" spans="1:4" x14ac:dyDescent="0.2">
      <c r="A240" s="34" t="s">
        <v>136</v>
      </c>
      <c r="B240" s="6">
        <v>1</v>
      </c>
      <c r="C240" s="7">
        <v>62350.899999999994</v>
      </c>
      <c r="D240" s="7">
        <v>748210.79999999993</v>
      </c>
    </row>
    <row r="241" spans="1:4" x14ac:dyDescent="0.2">
      <c r="A241" s="34" t="s">
        <v>247</v>
      </c>
      <c r="B241" s="6">
        <v>5</v>
      </c>
      <c r="C241" s="7">
        <v>62350.899999999994</v>
      </c>
      <c r="D241" s="7">
        <v>748210.79999999993</v>
      </c>
    </row>
    <row r="242" spans="1:4" x14ac:dyDescent="0.2">
      <c r="A242" s="34" t="s">
        <v>137</v>
      </c>
      <c r="B242" s="6">
        <v>2</v>
      </c>
      <c r="C242" s="7">
        <v>62350.899999999994</v>
      </c>
      <c r="D242" s="7">
        <v>748210.79999999993</v>
      </c>
    </row>
    <row r="243" spans="1:4" x14ac:dyDescent="0.2">
      <c r="A243" s="34" t="s">
        <v>248</v>
      </c>
      <c r="B243" s="6">
        <v>1</v>
      </c>
      <c r="C243" s="7">
        <v>62350.899999999994</v>
      </c>
      <c r="D243" s="7">
        <v>748210.79999999993</v>
      </c>
    </row>
    <row r="244" spans="1:4" x14ac:dyDescent="0.2">
      <c r="A244" s="34" t="s">
        <v>138</v>
      </c>
      <c r="B244" s="6">
        <v>47</v>
      </c>
      <c r="C244" s="7">
        <v>62350.899999999994</v>
      </c>
      <c r="D244" s="7">
        <v>748210.79999999993</v>
      </c>
    </row>
    <row r="245" spans="1:4" x14ac:dyDescent="0.2">
      <c r="A245" s="34" t="s">
        <v>139</v>
      </c>
      <c r="B245" s="6">
        <v>11</v>
      </c>
      <c r="C245" s="7">
        <v>62350.899999999994</v>
      </c>
      <c r="D245" s="7">
        <v>748210.79999999993</v>
      </c>
    </row>
    <row r="246" spans="1:4" x14ac:dyDescent="0.2">
      <c r="A246" s="34" t="s">
        <v>249</v>
      </c>
      <c r="B246" s="6">
        <v>1</v>
      </c>
      <c r="C246" s="7">
        <v>70240.83</v>
      </c>
      <c r="D246" s="7">
        <v>842889.96</v>
      </c>
    </row>
    <row r="247" spans="1:4" x14ac:dyDescent="0.2">
      <c r="A247" s="34" t="s">
        <v>250</v>
      </c>
      <c r="B247" s="6">
        <v>1</v>
      </c>
      <c r="C247" s="7">
        <v>70240.83</v>
      </c>
      <c r="D247" s="7">
        <v>842889.96</v>
      </c>
    </row>
    <row r="248" spans="1:4" x14ac:dyDescent="0.2">
      <c r="A248" s="34" t="s">
        <v>140</v>
      </c>
      <c r="B248" s="6">
        <v>12</v>
      </c>
      <c r="C248" s="7">
        <v>70240.83</v>
      </c>
      <c r="D248" s="7">
        <v>842889.96</v>
      </c>
    </row>
    <row r="249" spans="1:4" x14ac:dyDescent="0.2">
      <c r="A249" s="34" t="s">
        <v>141</v>
      </c>
      <c r="B249" s="6">
        <v>1</v>
      </c>
      <c r="C249" s="7">
        <v>80918.83</v>
      </c>
      <c r="D249" s="7">
        <v>971025.96</v>
      </c>
    </row>
    <row r="250" spans="1:4" x14ac:dyDescent="0.2">
      <c r="A250" s="34" t="s">
        <v>251</v>
      </c>
      <c r="B250" s="6">
        <v>1</v>
      </c>
      <c r="C250" s="7">
        <v>97552.55</v>
      </c>
      <c r="D250" s="7">
        <v>1170630.6000000001</v>
      </c>
    </row>
    <row r="251" spans="1:4" x14ac:dyDescent="0.2">
      <c r="A251" s="34" t="s">
        <v>252</v>
      </c>
      <c r="B251" s="6">
        <v>1</v>
      </c>
      <c r="C251" s="7">
        <v>97552.55</v>
      </c>
      <c r="D251" s="7">
        <v>1170630.6000000001</v>
      </c>
    </row>
    <row r="252" spans="1:4" x14ac:dyDescent="0.2">
      <c r="A252" s="34" t="s">
        <v>142</v>
      </c>
      <c r="B252" s="6">
        <v>90</v>
      </c>
      <c r="C252" s="7">
        <v>97552.55</v>
      </c>
      <c r="D252" s="7">
        <v>1170630.6000000001</v>
      </c>
    </row>
    <row r="253" spans="1:4" x14ac:dyDescent="0.2">
      <c r="A253" s="34" t="s">
        <v>143</v>
      </c>
      <c r="B253" s="6">
        <v>45</v>
      </c>
      <c r="C253" s="7">
        <v>97552.55</v>
      </c>
      <c r="D253" s="7">
        <v>1170630.6000000001</v>
      </c>
    </row>
    <row r="254" spans="1:4" x14ac:dyDescent="0.2">
      <c r="A254" s="34" t="s">
        <v>144</v>
      </c>
      <c r="B254" s="6">
        <v>6</v>
      </c>
      <c r="C254" s="7">
        <v>97552.55</v>
      </c>
      <c r="D254" s="7">
        <v>1170630.6000000001</v>
      </c>
    </row>
    <row r="255" spans="1:4" x14ac:dyDescent="0.2">
      <c r="A255" s="34" t="s">
        <v>145</v>
      </c>
      <c r="B255" s="6">
        <v>28</v>
      </c>
      <c r="C255" s="7">
        <v>97552.55</v>
      </c>
      <c r="D255" s="7">
        <v>1170630.6000000001</v>
      </c>
    </row>
    <row r="256" spans="1:4" x14ac:dyDescent="0.2">
      <c r="A256" s="34" t="s">
        <v>146</v>
      </c>
      <c r="B256" s="6">
        <v>1</v>
      </c>
      <c r="C256" s="7">
        <v>97552.55</v>
      </c>
      <c r="D256" s="7">
        <v>1170630.6000000001</v>
      </c>
    </row>
    <row r="257" spans="1:4" x14ac:dyDescent="0.2">
      <c r="A257" s="34" t="s">
        <v>147</v>
      </c>
      <c r="B257" s="6">
        <v>70</v>
      </c>
      <c r="C257" s="7">
        <v>97552.55</v>
      </c>
      <c r="D257" s="7">
        <v>1170630.6000000001</v>
      </c>
    </row>
    <row r="258" spans="1:4" x14ac:dyDescent="0.2">
      <c r="A258" s="34" t="s">
        <v>253</v>
      </c>
      <c r="B258" s="6">
        <v>1</v>
      </c>
      <c r="C258" s="7">
        <v>97552.55</v>
      </c>
      <c r="D258" s="7">
        <v>1170630.6000000001</v>
      </c>
    </row>
    <row r="259" spans="1:4" x14ac:dyDescent="0.2">
      <c r="A259" s="34" t="s">
        <v>148</v>
      </c>
      <c r="B259" s="6">
        <v>1</v>
      </c>
      <c r="C259" s="7">
        <v>97552.55</v>
      </c>
      <c r="D259" s="7">
        <v>1170630.6000000001</v>
      </c>
    </row>
    <row r="260" spans="1:4" x14ac:dyDescent="0.2">
      <c r="A260" s="34" t="s">
        <v>149</v>
      </c>
      <c r="B260" s="6">
        <v>9</v>
      </c>
      <c r="C260" s="7">
        <v>97552.55</v>
      </c>
      <c r="D260" s="7">
        <v>1170630.6000000001</v>
      </c>
    </row>
    <row r="261" spans="1:4" x14ac:dyDescent="0.2">
      <c r="A261" s="34" t="s">
        <v>150</v>
      </c>
      <c r="B261" s="6">
        <v>10</v>
      </c>
      <c r="C261" s="7">
        <v>97552.55</v>
      </c>
      <c r="D261" s="7">
        <v>1170630.6000000001</v>
      </c>
    </row>
    <row r="262" spans="1:4" x14ac:dyDescent="0.2">
      <c r="A262" s="34" t="s">
        <v>151</v>
      </c>
      <c r="B262" s="6">
        <v>1</v>
      </c>
      <c r="C262" s="7">
        <v>97552.55</v>
      </c>
      <c r="D262" s="7">
        <v>1170630.6000000001</v>
      </c>
    </row>
    <row r="263" spans="1:4" x14ac:dyDescent="0.2">
      <c r="A263" s="34" t="s">
        <v>152</v>
      </c>
      <c r="B263" s="6">
        <v>1</v>
      </c>
      <c r="C263" s="7">
        <v>97552.55</v>
      </c>
      <c r="D263" s="7">
        <v>1170630.6000000001</v>
      </c>
    </row>
    <row r="264" spans="1:4" x14ac:dyDescent="0.2">
      <c r="A264" s="34" t="s">
        <v>153</v>
      </c>
      <c r="B264" s="6">
        <v>1</v>
      </c>
      <c r="C264" s="7">
        <v>97552.55</v>
      </c>
      <c r="D264" s="7">
        <v>1170630.6000000001</v>
      </c>
    </row>
    <row r="265" spans="1:4" x14ac:dyDescent="0.2">
      <c r="A265" s="34" t="s">
        <v>154</v>
      </c>
      <c r="B265" s="6">
        <v>1</v>
      </c>
      <c r="C265" s="7">
        <v>97552.55</v>
      </c>
      <c r="D265" s="7">
        <v>1170630.6000000001</v>
      </c>
    </row>
    <row r="266" spans="1:4" x14ac:dyDescent="0.2">
      <c r="A266" s="34" t="s">
        <v>155</v>
      </c>
      <c r="B266" s="6">
        <v>1</v>
      </c>
      <c r="C266" s="7">
        <v>97552.55</v>
      </c>
      <c r="D266" s="7">
        <v>1170630.6000000001</v>
      </c>
    </row>
    <row r="267" spans="1:4" x14ac:dyDescent="0.2">
      <c r="A267" s="34" t="s">
        <v>156</v>
      </c>
      <c r="B267" s="6">
        <v>1</v>
      </c>
      <c r="C267" s="7">
        <v>107508.9</v>
      </c>
      <c r="D267" s="7">
        <v>1290106.7999999998</v>
      </c>
    </row>
    <row r="268" spans="1:4" x14ac:dyDescent="0.2">
      <c r="A268" s="34" t="s">
        <v>157</v>
      </c>
      <c r="B268" s="6">
        <v>1</v>
      </c>
      <c r="C268" s="7">
        <v>107508.9</v>
      </c>
      <c r="D268" s="7">
        <v>1290106.7999999998</v>
      </c>
    </row>
    <row r="269" spans="1:4" x14ac:dyDescent="0.2">
      <c r="A269" s="34" t="s">
        <v>158</v>
      </c>
      <c r="B269" s="6">
        <v>1</v>
      </c>
      <c r="C269" s="7">
        <v>107508.9</v>
      </c>
      <c r="D269" s="7">
        <v>1290106.7999999998</v>
      </c>
    </row>
    <row r="270" spans="1:4" x14ac:dyDescent="0.2">
      <c r="A270" s="34" t="s">
        <v>159</v>
      </c>
      <c r="B270" s="6">
        <v>1</v>
      </c>
      <c r="C270" s="7">
        <v>107508.9</v>
      </c>
      <c r="D270" s="7">
        <v>1290106.7999999998</v>
      </c>
    </row>
    <row r="271" spans="1:4" x14ac:dyDescent="0.2">
      <c r="A271" s="34" t="s">
        <v>160</v>
      </c>
      <c r="B271" s="6">
        <v>2</v>
      </c>
      <c r="C271" s="7">
        <v>124934.13999999998</v>
      </c>
      <c r="D271" s="7">
        <v>1499209.6799999997</v>
      </c>
    </row>
    <row r="272" spans="1:4" x14ac:dyDescent="0.2">
      <c r="A272" s="34" t="s">
        <v>161</v>
      </c>
      <c r="B272" s="6">
        <v>1</v>
      </c>
      <c r="C272" s="7">
        <v>124934.13999999998</v>
      </c>
      <c r="D272" s="7">
        <v>1499209.6799999997</v>
      </c>
    </row>
    <row r="273" spans="1:4" x14ac:dyDescent="0.2">
      <c r="A273" s="34" t="s">
        <v>162</v>
      </c>
      <c r="B273" s="6">
        <v>1</v>
      </c>
      <c r="C273" s="7">
        <v>141223.76</v>
      </c>
      <c r="D273" s="7">
        <v>1694685.12</v>
      </c>
    </row>
    <row r="274" spans="1:4" x14ac:dyDescent="0.2">
      <c r="A274" s="34" t="s">
        <v>163</v>
      </c>
      <c r="B274" s="6">
        <v>1</v>
      </c>
      <c r="C274" s="7">
        <v>141223.76</v>
      </c>
      <c r="D274" s="7">
        <v>1694685.12</v>
      </c>
    </row>
    <row r="275" spans="1:4" x14ac:dyDescent="0.2">
      <c r="A275" s="34" t="s">
        <v>164</v>
      </c>
      <c r="B275" s="6">
        <v>4</v>
      </c>
      <c r="C275" s="7">
        <v>196663.32</v>
      </c>
      <c r="D275" s="7">
        <v>2359959.84</v>
      </c>
    </row>
    <row r="276" spans="1:4" x14ac:dyDescent="0.2">
      <c r="A276" s="34" t="s">
        <v>165</v>
      </c>
      <c r="B276" s="6">
        <v>22</v>
      </c>
      <c r="C276" s="7">
        <v>196663.32</v>
      </c>
      <c r="D276" s="7">
        <v>2359959.84</v>
      </c>
    </row>
    <row r="277" spans="1:4" x14ac:dyDescent="0.2">
      <c r="A277" s="34" t="s">
        <v>166</v>
      </c>
      <c r="B277" s="6">
        <v>1</v>
      </c>
      <c r="C277" s="7">
        <v>225072.76</v>
      </c>
      <c r="D277" s="7">
        <v>2700873.12</v>
      </c>
    </row>
    <row r="278" spans="1:4" x14ac:dyDescent="0.2">
      <c r="A278" s="34" t="s">
        <v>167</v>
      </c>
      <c r="B278" s="6">
        <v>7</v>
      </c>
      <c r="C278" s="7">
        <v>22576.86</v>
      </c>
      <c r="D278" s="7">
        <v>270922.32</v>
      </c>
    </row>
    <row r="279" spans="1:4" x14ac:dyDescent="0.2">
      <c r="A279" s="34" t="s">
        <v>168</v>
      </c>
      <c r="B279" s="6">
        <v>337</v>
      </c>
      <c r="C279" s="7">
        <v>22576.86</v>
      </c>
      <c r="D279" s="7">
        <v>270922.32</v>
      </c>
    </row>
  </sheetData>
  <sheetProtection algorithmName="SHA-512" hashValue="zui321sDNzv31CT7uL4XtJNk/i3hK596bm3OcrJEGYbRv503GCSTisaR+D31n5N5ekN/yXzgpqID7hSKVOuivw==" saltValue="YSrvCiinytI9BHyAImNjbg==" spinCount="100000" sheet="1" objects="1" scenarios="1" formatCells="0" formatColumns="0" formatRows="0" insertColumns="0" insertRows="0" insertHyperlinks="0" deleteColumns="0" deleteRows="0" sort="0" autoFilter="0" pivotTables="0"/>
  <mergeCells count="42">
    <mergeCell ref="A145:A148"/>
    <mergeCell ref="B1:B3"/>
    <mergeCell ref="B78:B80"/>
    <mergeCell ref="B122:B124"/>
    <mergeCell ref="B131:B133"/>
    <mergeCell ref="A183:D183"/>
    <mergeCell ref="A184:D184"/>
    <mergeCell ref="A185:A186"/>
    <mergeCell ref="B185:B186"/>
    <mergeCell ref="C185:D185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72:B172"/>
    <mergeCell ref="A163:B163"/>
    <mergeCell ref="A164:B164"/>
    <mergeCell ref="A165:B165"/>
    <mergeCell ref="A166:B166"/>
    <mergeCell ref="A167:B167"/>
    <mergeCell ref="A178:B178"/>
    <mergeCell ref="A179:B179"/>
    <mergeCell ref="A180:B180"/>
    <mergeCell ref="A181:B181"/>
    <mergeCell ref="A150:B150"/>
    <mergeCell ref="A151:B151"/>
    <mergeCell ref="A152:B152"/>
    <mergeCell ref="A173:B173"/>
    <mergeCell ref="A174:B174"/>
    <mergeCell ref="A175:B175"/>
    <mergeCell ref="A176:B176"/>
    <mergeCell ref="A177:B177"/>
    <mergeCell ref="A168:B168"/>
    <mergeCell ref="A169:B169"/>
    <mergeCell ref="A170:B170"/>
    <mergeCell ref="A171:B171"/>
  </mergeCells>
  <pageMargins left="0.31496062992125984" right="0.35433070866141736" top="0.74803149606299213" bottom="0.74803149606299213" header="0.31496062992125984" footer="0.31496062992125984"/>
  <pageSetup scale="58" orientation="portrait" horizontalDpi="4294967295" verticalDpi="4294967295" r:id="rId1"/>
  <headerFooter>
    <oddFooter>&amp;C&amp;8&amp;P/&amp;N</oddFooter>
  </headerFooter>
  <rowBreaks count="3" manualBreakCount="3">
    <brk id="77" max="16383" man="1"/>
    <brk id="149" max="16383" man="1"/>
    <brk id="18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IAPPE_GTO_PJEG_00_22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Zárate</dc:creator>
  <cp:lastModifiedBy>Francisca Zárate</cp:lastModifiedBy>
  <cp:lastPrinted>2022-01-21T23:35:29Z</cp:lastPrinted>
  <dcterms:created xsi:type="dcterms:W3CDTF">2022-01-19T20:07:25Z</dcterms:created>
  <dcterms:modified xsi:type="dcterms:W3CDTF">2022-01-27T16:39:26Z</dcterms:modified>
</cp:coreProperties>
</file>