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A2024\02 INGRESOS 2024\REPORTES TRANSPARECIA 2024\reportes integrados\"/>
    </mc:Choice>
  </mc:AlternateContent>
  <xr:revisionPtr revIDLastSave="0" documentId="13_ncr:1_{27CB40F1-DC10-4207-9507-ED1B53C44C2C}" xr6:coauthVersionLast="47" xr6:coauthVersionMax="47" xr10:uidLastSave="{00000000-0000-0000-0000-000000000000}"/>
  <bookViews>
    <workbookView xWindow="-120" yWindow="-120" windowWidth="20730" windowHeight="11040" tabRatio="409" xr2:uid="{00000000-000D-0000-FFFF-FFFF00000000}"/>
  </bookViews>
  <sheets>
    <sheet name="EAEPEO_GTO_PJEG_01_24" sheetId="6" r:id="rId1"/>
  </sheets>
  <definedNames>
    <definedName name="_xlnm._FilterDatabase" localSheetId="0" hidden="1">EAEPEO_GTO_PJEG_01_24!$A$3:$H$76</definedName>
    <definedName name="_xlnm.Print_Area" localSheetId="0">EAEPEO_GTO_PJEG_01_24!$A$1:$H$87</definedName>
  </definedNames>
  <calcPr calcId="191029"/>
</workbook>
</file>

<file path=xl/calcChain.xml><?xml version="1.0" encoding="utf-8"?>
<calcChain xmlns="http://schemas.openxmlformats.org/spreadsheetml/2006/main">
  <c r="H17" i="6" l="1"/>
  <c r="D53" i="6"/>
  <c r="H64" i="6" l="1"/>
  <c r="G23" i="6"/>
  <c r="F23" i="6"/>
  <c r="H7" i="6"/>
  <c r="H8" i="6"/>
  <c r="H9" i="6"/>
  <c r="H10" i="6"/>
  <c r="H11" i="6"/>
  <c r="H12" i="6"/>
  <c r="H14" i="6"/>
  <c r="H15" i="6"/>
  <c r="H16" i="6"/>
  <c r="H18" i="6"/>
  <c r="H19" i="6"/>
  <c r="H20" i="6"/>
  <c r="H21" i="6"/>
  <c r="H22" i="6"/>
  <c r="H24" i="6"/>
  <c r="H25" i="6"/>
  <c r="H26" i="6"/>
  <c r="H28" i="6"/>
  <c r="H29" i="6"/>
  <c r="H30" i="6"/>
  <c r="H31" i="6"/>
  <c r="H32" i="6"/>
  <c r="H34" i="6"/>
  <c r="H35" i="6"/>
  <c r="H36" i="6"/>
  <c r="H37" i="6"/>
  <c r="H38" i="6"/>
  <c r="H39" i="6"/>
  <c r="H40" i="6"/>
  <c r="H41" i="6"/>
  <c r="H42" i="6"/>
  <c r="H44" i="6"/>
  <c r="H45" i="6"/>
  <c r="H46" i="6"/>
  <c r="H47" i="6"/>
  <c r="H48" i="6"/>
  <c r="H49" i="6"/>
  <c r="H50" i="6"/>
  <c r="H51" i="6"/>
  <c r="H52" i="6"/>
  <c r="H54" i="6"/>
  <c r="H55" i="6"/>
  <c r="H56" i="6"/>
  <c r="E58" i="6"/>
  <c r="H58" i="6" s="1"/>
  <c r="E59" i="6"/>
  <c r="H59" i="6" s="1"/>
  <c r="E60" i="6"/>
  <c r="H60" i="6" s="1"/>
  <c r="E61" i="6"/>
  <c r="H61" i="6" s="1"/>
  <c r="E62" i="6"/>
  <c r="H62" i="6" s="1"/>
  <c r="E63" i="6"/>
  <c r="H63" i="6" s="1"/>
  <c r="E66" i="6"/>
  <c r="H66" i="6" s="1"/>
  <c r="E67" i="6"/>
  <c r="H67" i="6" s="1"/>
  <c r="E68" i="6"/>
  <c r="H68" i="6" s="1"/>
  <c r="E70" i="6"/>
  <c r="H70" i="6" s="1"/>
  <c r="E71" i="6"/>
  <c r="H71" i="6" s="1"/>
  <c r="E72" i="6"/>
  <c r="H72" i="6" s="1"/>
  <c r="E73" i="6"/>
  <c r="H73" i="6" s="1"/>
  <c r="E74" i="6"/>
  <c r="H74" i="6" s="1"/>
  <c r="E75" i="6"/>
  <c r="H75" i="6" s="1"/>
  <c r="E76" i="6"/>
  <c r="H76" i="6" s="1"/>
  <c r="H6" i="6"/>
  <c r="D23" i="6"/>
  <c r="G69" i="6"/>
  <c r="F69" i="6"/>
  <c r="G65" i="6"/>
  <c r="F65" i="6"/>
  <c r="G57" i="6"/>
  <c r="F57" i="6"/>
  <c r="G53" i="6"/>
  <c r="F53" i="6"/>
  <c r="G43" i="6"/>
  <c r="F43" i="6"/>
  <c r="G33" i="6"/>
  <c r="F33" i="6"/>
  <c r="G13" i="6"/>
  <c r="F13" i="6"/>
  <c r="G5" i="6"/>
  <c r="F5" i="6"/>
  <c r="D69" i="6"/>
  <c r="D65" i="6"/>
  <c r="D43" i="6"/>
  <c r="D33" i="6"/>
  <c r="D13" i="6"/>
  <c r="C69" i="6"/>
  <c r="C65" i="6"/>
  <c r="C57" i="6"/>
  <c r="C53" i="6"/>
  <c r="C43" i="6"/>
  <c r="C33" i="6"/>
  <c r="C13" i="6"/>
  <c r="D5" i="6"/>
  <c r="C5" i="6"/>
  <c r="E65" i="6" l="1"/>
  <c r="H65" i="6" s="1"/>
  <c r="E69" i="6"/>
  <c r="H69" i="6" s="1"/>
  <c r="D57" i="6"/>
  <c r="D77" i="6" s="1"/>
  <c r="H27" i="6"/>
  <c r="C23" i="6"/>
  <c r="C77" i="6" s="1"/>
  <c r="E43" i="6"/>
  <c r="H43" i="6" s="1"/>
  <c r="E13" i="6"/>
  <c r="H13" i="6" s="1"/>
  <c r="E33" i="6"/>
  <c r="H33" i="6" s="1"/>
  <c r="E53" i="6"/>
  <c r="H53" i="6" s="1"/>
  <c r="F77" i="6"/>
  <c r="G77" i="6"/>
  <c r="E5" i="6"/>
  <c r="E23" i="6" l="1"/>
  <c r="H23" i="6" s="1"/>
  <c r="E57" i="6"/>
  <c r="H57" i="6" s="1"/>
  <c r="E77" i="6"/>
  <c r="H77" i="6" s="1"/>
  <c r="H5" i="6"/>
</calcChain>
</file>

<file path=xl/sharedStrings.xml><?xml version="1.0" encoding="utf-8"?>
<sst xmlns="http://schemas.openxmlformats.org/spreadsheetml/2006/main" count="87" uniqueCount="87">
  <si>
    <t>Otros Servicios Generales</t>
  </si>
  <si>
    <t>Seguridad Social</t>
  </si>
  <si>
    <t>Previsiones</t>
  </si>
  <si>
    <t>Donativos</t>
  </si>
  <si>
    <t>Participaciones</t>
  </si>
  <si>
    <t>Aportaciones</t>
  </si>
  <si>
    <t>Convenios</t>
  </si>
  <si>
    <t>Pensiones y Jubilaciones</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</si>
  <si>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</si>
  <si>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</si>
  <si>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</si>
  <si>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</si>
  <si>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</si>
  <si>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</si>
  <si>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</si>
  <si>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</si>
  <si>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</si>
  <si>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</si>
  <si>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</si>
  <si>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</si>
  <si>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</si>
  <si>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</si>
  <si>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</si>
  <si>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</si>
  <si>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</si>
  <si>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</si>
  <si>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</si>
  <si>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</si>
  <si>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</si>
  <si>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</si>
  <si>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</si>
  <si>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</si>
  <si>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</si>
  <si>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</si>
  <si>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</si>
  <si>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</si>
  <si>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</si>
  <si>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</si>
  <si>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</si>
  <si>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</si>
  <si>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</si>
  <si>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</si>
  <si>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</si>
  <si>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</si>
  <si>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</si>
  <si>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</si>
  <si>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</si>
  <si>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</si>
  <si>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</si>
  <si>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</si>
  <si>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</si>
  <si>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</si>
  <si>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</si>
  <si>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</si>
  <si>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</si>
  <si>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</si>
  <si>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</si>
  <si>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</si>
  <si>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</si>
  <si>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</si>
  <si>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</si>
  <si>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</si>
  <si>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</si>
  <si>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</si>
  <si>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</si>
  <si>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</si>
  <si>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</si>
  <si>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</si>
  <si>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</si>
  <si>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</si>
  <si>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</si>
  <si>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</si>
  <si>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</si>
  <si>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</si>
  <si>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</si>
  <si>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</si>
  <si>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</si>
  <si>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</si>
  <si>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</si>
  <si>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</si>
  <si>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</si>
  <si>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</si>
  <si>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</si>
  <si>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</si>
  <si>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**Toda vez que el Subejercicio se presenta únicamente al cierre del Ejercicio, lo manifestado en la columna de Subejercicio representa un DISPONIBLE ANUAL al cierre de este periodo, en el cual se encuentra incluido el</t>
  </si>
  <si>
    <t>Poder Judicial del Estado de Guanajuato
Estado Analítico del Ejercicio del Presupuesto de Egresos
Clasificación por Objeto del Gasto (Capítulo y Concepto)
Del 1 de Enero al 31 de Marzo de 2024</t>
  </si>
  <si>
    <t>presupuesto por recibir de Abril a Diciembre. Esta columna compara el Modificado Anual contra el Devengado al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</si>
</sst>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2">
    <xf numFmtId="0" fontId="0" fillId="0" borderId="0" xfId="0"/>
    <xf numFmtId="0" fontId="0" fillId="0" borderId="0" xfId="0" applyProtection="1">
      <protection locked="0"/>
    </xf>
    <xf numFmtId="0" fontId="2" fillId="0" borderId="1" xfId="0" applyFont="1" applyBorder="1" applyAlignment="1">
      <alignment horizontal="center"/>
    </xf>
    <xf numFmtId="0" fontId="2" fillId="0" borderId="5" xfId="0" applyFont="1" applyBorder="1" applyAlignment="1">
      <alignment horizontal="center"/>
    </xf>
    <xf numFmtId="0" fontId="6" fillId="0" borderId="0" xfId="0" applyFont="1"/>
    <xf numFmtId="4" fontId="6" fillId="2" borderId="8" xfId="9" applyNumberFormat="1" applyFont="1" applyFill="1" applyBorder="1" applyAlignment="1">
      <alignment horizontal="center" vertical="center" wrapText="1"/>
    </xf>
    <xf numFmtId="0" fontId="6" fillId="2" borderId="8" xfId="9" applyFont="1" applyFill="1" applyBorder="1" applyAlignment="1">
      <alignment horizontal="center" vertical="center" wrapText="1"/>
    </xf>
    <xf numFmtId="0" fontId="2" fillId="0" borderId="0" xfId="0" applyFont="1" applyAlignment="1">
      <alignment horizontal="left"/>
    </xf>
    <xf numFmtId="0" fontId="2" fillId="0" borderId="6" xfId="0" applyFont="1" applyBorder="1" applyAlignment="1">
      <alignment horizontal="left"/>
    </xf>
    <xf numFmtId="0" fontId="6" fillId="0" borderId="6" xfId="0" applyFont="1" applyBorder="1" applyAlignment="1" applyProtection="1">
      <alignment horizontal="left"/>
      <protection locked="0"/>
    </xf>
    <xf numFmtId="4" fontId="2" fillId="0" borderId="14" xfId="0" applyNumberFormat="1" applyFont="1" applyBorder="1" applyProtection="1">
      <protection locked="0"/>
    </xf>
    <xf numFmtId="4" fontId="6" fillId="0" borderId="12" xfId="0" applyNumberFormat="1" applyFont="1" applyBorder="1" applyProtection="1">
      <protection locked="0"/>
    </xf>
    <xf numFmtId="4" fontId="6" fillId="0" borderId="14" xfId="0" applyNumberFormat="1" applyFont="1" applyBorder="1" applyProtection="1">
      <protection locked="0"/>
    </xf>
    <xf numFmtId="0" fontId="7" fillId="0" borderId="0" xfId="8" applyFont="1" applyAlignment="1" applyProtection="1">
      <alignment vertical="top"/>
      <protection locked="0"/>
    </xf>
    <xf numFmtId="0" fontId="2" fillId="0" borderId="0" xfId="8" applyFont="1" applyAlignment="1" applyProtection="1">
      <alignment horizontal="left" vertical="top" wrapText="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6" fillId="0" borderId="1" xfId="0" applyFont="1" applyBorder="1" applyAlignment="1">
      <alignment horizontal="left"/>
    </xf>
    <xf numFmtId="0" fontId="8" fillId="0" borderId="0" xfId="0" applyFont="1" applyProtection="1">
      <protection locked="0"/>
    </xf>
    <xf numFmtId="0" fontId="6" fillId="0" borderId="5" xfId="0" applyFont="1" applyBorder="1" applyProtection="1">
      <protection locked="0"/>
    </xf>
    <xf numFmtId="0" fontId="0" fillId="0" borderId="0" xfId="8" applyFont="1" applyAlignment="1" applyProtection="1">
      <alignment vertical="top"/>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1914525</xdr:colOff>
      <xdr:row>83</xdr:row>
      <xdr:rowOff>1</xdr:rowOff>
    </xdr:from>
    <xdr:to>
      <xdr:col>2</xdr:col>
      <xdr:colOff>276225</xdr:colOff>
      <xdr:row>86</xdr:row>
      <xdr:rowOff>28576</xdr:rowOff>
    </xdr:to>
    <xdr:sp macro="" textlink="">
      <xdr:nvSpPr>
        <xdr:cNvPr id="2" name="4 CuadroTexto">
          <a:extLst>
            <a:ext uri="{FF2B5EF4-FFF2-40B4-BE49-F238E27FC236}">
              <a16:creationId xmlns:a16="http://schemas.microsoft.com/office/drawing/2014/main" id="{00000000-0008-0000-0000-000002000000}"/>
            </a:ext>
          </a:extLst>
        </xdr:cNvPr>
        <xdr:cNvSpPr txBox="1"/>
      </xdr:nvSpPr>
      <xdr:spPr>
        <a:xfrm>
          <a:off x="2247900" y="12515851"/>
          <a:ext cx="19526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Dra. Carmen</a:t>
          </a:r>
          <a:r>
            <a:rPr lang="es-MX" sz="800" b="1" baseline="0">
              <a:latin typeface="Arial" pitchFamily="34" charset="0"/>
              <a:cs typeface="Arial" pitchFamily="34" charset="0"/>
            </a:rPr>
            <a:t> G. Alcalde Maycotte.</a:t>
          </a:r>
        </a:p>
        <a:p>
          <a:pPr algn="ctr"/>
          <a:r>
            <a:rPr lang="es-MX" sz="800" b="0" baseline="0">
              <a:latin typeface="Arial" pitchFamily="34" charset="0"/>
              <a:cs typeface="Arial" pitchFamily="34" charset="0"/>
            </a:rPr>
            <a:t>Directora de Administración.</a:t>
          </a:r>
          <a:endParaRPr lang="es-MX" sz="800" b="0">
            <a:latin typeface="Arial" pitchFamily="34" charset="0"/>
            <a:cs typeface="Arial" pitchFamily="34" charset="0"/>
          </a:endParaRPr>
        </a:p>
      </xdr:txBody>
    </xdr:sp>
    <xdr:clientData/>
  </xdr:twoCellAnchor>
  <xdr:twoCellAnchor>
    <xdr:from>
      <xdr:col>2</xdr:col>
      <xdr:colOff>95250</xdr:colOff>
      <xdr:row>83</xdr:row>
      <xdr:rowOff>1</xdr:rowOff>
    </xdr:from>
    <xdr:to>
      <xdr:col>3</xdr:col>
      <xdr:colOff>1076325</xdr:colOff>
      <xdr:row>85</xdr:row>
      <xdr:rowOff>76201</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4019550" y="12372976"/>
          <a:ext cx="20288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Elizabeth</a:t>
          </a:r>
          <a:r>
            <a:rPr lang="es-MX" sz="800" b="1" baseline="0">
              <a:latin typeface="Arial" pitchFamily="34" charset="0"/>
              <a:cs typeface="Arial" pitchFamily="34" charset="0"/>
            </a:rPr>
            <a:t> García Tena.</a:t>
          </a:r>
        </a:p>
        <a:p>
          <a:pPr algn="ctr"/>
          <a:r>
            <a:rPr lang="es-MX" sz="800" b="0" baseline="0">
              <a:latin typeface="Arial" pitchFamily="34" charset="0"/>
              <a:cs typeface="Arial" pitchFamily="34" charset="0"/>
            </a:rPr>
            <a:t>Sub-Directora  de Presupuesto.</a:t>
          </a:r>
          <a:endParaRPr lang="es-MX" sz="800" b="0">
            <a:latin typeface="Arial" pitchFamily="34" charset="0"/>
            <a:cs typeface="Arial" pitchFamily="34" charset="0"/>
          </a:endParaRPr>
        </a:p>
      </xdr:txBody>
    </xdr:sp>
    <xdr:clientData/>
  </xdr:twoCellAnchor>
  <xdr:twoCellAnchor>
    <xdr:from>
      <xdr:col>5</xdr:col>
      <xdr:colOff>942975</xdr:colOff>
      <xdr:row>83</xdr:row>
      <xdr:rowOff>0</xdr:rowOff>
    </xdr:from>
    <xdr:to>
      <xdr:col>8</xdr:col>
      <xdr:colOff>114299</xdr:colOff>
      <xdr:row>86</xdr:row>
      <xdr:rowOff>54553</xdr:rowOff>
    </xdr:to>
    <xdr:sp macro="" textlink="">
      <xdr:nvSpPr>
        <xdr:cNvPr id="4" name="7 CuadroTexto">
          <a:extLst>
            <a:ext uri="{FF2B5EF4-FFF2-40B4-BE49-F238E27FC236}">
              <a16:creationId xmlns:a16="http://schemas.microsoft.com/office/drawing/2014/main" id="{00000000-0008-0000-0000-000004000000}"/>
            </a:ext>
          </a:extLst>
        </xdr:cNvPr>
        <xdr:cNvSpPr txBox="1"/>
      </xdr:nvSpPr>
      <xdr:spPr>
        <a:xfrm>
          <a:off x="6915150" y="17383125"/>
          <a:ext cx="1809750" cy="62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Pedro Landín González</a:t>
          </a:r>
          <a:r>
            <a:rPr lang="es-MX" sz="800" b="1" baseline="0">
              <a:latin typeface="Arial" pitchFamily="34" charset="0"/>
              <a:cs typeface="Arial" pitchFamily="34" charset="0"/>
            </a:rPr>
            <a:t>.</a:t>
          </a:r>
        </a:p>
        <a:p>
          <a:pPr algn="ctr"/>
          <a:r>
            <a:rPr lang="es-MX" sz="800" b="0" baseline="0">
              <a:latin typeface="Arial" pitchFamily="34" charset="0"/>
              <a:cs typeface="Arial" pitchFamily="34" charset="0"/>
            </a:rPr>
            <a:t> Contralor del Poder Judicial.</a:t>
          </a:r>
          <a:endParaRPr lang="es-MX" sz="800" b="0">
            <a:latin typeface="Arial" pitchFamily="34" charset="0"/>
            <a:cs typeface="Arial" pitchFamily="34" charset="0"/>
          </a:endParaRPr>
        </a:p>
      </xdr:txBody>
    </xdr:sp>
    <xdr:clientData/>
  </xdr:twoCellAnchor>
  <xdr:twoCellAnchor>
    <xdr:from>
      <xdr:col>0</xdr:col>
      <xdr:colOff>28575</xdr:colOff>
      <xdr:row>80</xdr:row>
      <xdr:rowOff>38100</xdr:rowOff>
    </xdr:from>
    <xdr:to>
      <xdr:col>1</xdr:col>
      <xdr:colOff>457199</xdr:colOff>
      <xdr:row>82</xdr:row>
      <xdr:rowOff>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8575" y="16849725"/>
          <a:ext cx="119062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9525</xdr:colOff>
      <xdr:row>83</xdr:row>
      <xdr:rowOff>3969</xdr:rowOff>
    </xdr:from>
    <xdr:to>
      <xdr:col>1</xdr:col>
      <xdr:colOff>1984375</xdr:colOff>
      <xdr:row>86</xdr:row>
      <xdr:rowOff>59533</xdr:rowOff>
    </xdr:to>
    <xdr:sp macro="" textlink="">
      <xdr:nvSpPr>
        <xdr:cNvPr id="6" name="3 CuadroTexto">
          <a:extLst>
            <a:ext uri="{FF2B5EF4-FFF2-40B4-BE49-F238E27FC236}">
              <a16:creationId xmlns:a16="http://schemas.microsoft.com/office/drawing/2014/main" id="{00000000-0008-0000-0000-000006000000}"/>
            </a:ext>
          </a:extLst>
        </xdr:cNvPr>
        <xdr:cNvSpPr txBox="1"/>
      </xdr:nvSpPr>
      <xdr:spPr>
        <a:xfrm>
          <a:off x="9525" y="12059047"/>
          <a:ext cx="2312194" cy="51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Mgdo. Héctor Tinajero Muñoz </a:t>
          </a:r>
        </a:p>
        <a:p>
          <a:pPr algn="ctr"/>
          <a:r>
            <a:rPr lang="es-MX" sz="800" b="0">
              <a:latin typeface="Arial" pitchFamily="34" charset="0"/>
              <a:cs typeface="Arial" pitchFamily="34" charset="0"/>
            </a:rPr>
            <a:t>Presidente </a:t>
          </a:r>
          <a:r>
            <a:rPr lang="es-MX" sz="800" b="0" baseline="0">
              <a:latin typeface="Arial" pitchFamily="34" charset="0"/>
              <a:cs typeface="Arial" pitchFamily="34" charset="0"/>
            </a:rPr>
            <a:t>del Supremo Tribunal de Justicia y del Consejo del Poder Judicial.</a:t>
          </a:r>
          <a:endParaRPr lang="es-MX" sz="800" b="0">
            <a:latin typeface="Arial" pitchFamily="34" charset="0"/>
            <a:cs typeface="Arial" pitchFamily="34" charset="0"/>
          </a:endParaRPr>
        </a:p>
      </xdr:txBody>
    </xdr:sp>
    <xdr:clientData/>
  </xdr:twoCellAnchor>
  <xdr:twoCellAnchor>
    <xdr:from>
      <xdr:col>3</xdr:col>
      <xdr:colOff>1066800</xdr:colOff>
      <xdr:row>83</xdr:row>
      <xdr:rowOff>0</xdr:rowOff>
    </xdr:from>
    <xdr:to>
      <xdr:col>5</xdr:col>
      <xdr:colOff>838200</xdr:colOff>
      <xdr:row>86</xdr:row>
      <xdr:rowOff>57150</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038850" y="12372975"/>
          <a:ext cx="195262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Berenice Villegas Negrete.</a:t>
          </a:r>
          <a:endParaRPr lang="es-MX" sz="800" b="1" baseline="0">
            <a:latin typeface="Arial" pitchFamily="34" charset="0"/>
            <a:cs typeface="Arial" pitchFamily="34" charset="0"/>
          </a:endParaRPr>
        </a:p>
        <a:p>
          <a:pPr algn="ctr"/>
          <a:r>
            <a:rPr lang="es-MX" sz="800" b="0" baseline="0">
              <a:latin typeface="Arial" pitchFamily="34" charset="0"/>
              <a:cs typeface="Arial" pitchFamily="34" charset="0"/>
            </a:rPr>
            <a:t>Sub-Directora del Fondo Auxiliar para la Impartición de Justicia.</a:t>
          </a:r>
          <a:endParaRPr lang="es-MX" sz="800" b="0">
            <a:latin typeface="Arial" pitchFamily="34" charset="0"/>
            <a:cs typeface="Arial" pitchFamily="34" charset="0"/>
          </a:endParaRPr>
        </a:p>
      </xdr:txBody>
    </xdr:sp>
    <xdr:clientData/>
  </xdr:twoCellAnchor>
  <xdr:oneCellAnchor>
    <xdr:from>
      <xdr:col>0</xdr:col>
      <xdr:colOff>0</xdr:colOff>
      <xdr:row>0</xdr:row>
      <xdr:rowOff>0</xdr:rowOff>
    </xdr:from>
    <xdr:ext cx="785455" cy="619125"/>
    <xdr:pic>
      <xdr:nvPicPr>
        <xdr:cNvPr id="10" name="Imagen 9">
          <a:extLst>
            <a:ext uri="{FF2B5EF4-FFF2-40B4-BE49-F238E27FC236}">
              <a16:creationId xmlns:a16="http://schemas.microsoft.com/office/drawing/2014/main" id="{7982AFE6-2966-41AA-9CBA-9D47897F40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70" b="8587"/>
        <a:stretch/>
      </xdr:blipFill>
      <xdr:spPr>
        <a:xfrm>
          <a:off x="0" y="0"/>
          <a:ext cx="785455" cy="619125"/>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tabSelected="1" topLeftCell="A2" zoomScaleNormal="100" workbookViewId="0">
      <selection activeCell="I81" sqref="I8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21" t="s">
        <v>85</v>
      </c>
      <c r="B1" s="22"/>
      <c r="C1" s="22"/>
      <c r="D1" s="22"/>
      <c r="E1" s="22"/>
      <c r="F1" s="22"/>
      <c r="G1" s="22"/>
      <c r="H1" s="23"/>
    </row>
    <row r="2" spans="1:8" x14ac:dyDescent="0.2">
      <c r="A2" s="26" t="s">
        <v>9</v>
      </c>
      <c r="B2" s="27"/>
      <c r="C2" s="21" t="s">
        <v>15</v>
      </c>
      <c r="D2" s="22"/>
      <c r="E2" s="22"/>
      <c r="F2" s="22"/>
      <c r="G2" s="23"/>
      <c r="H2" s="24" t="s">
        <v>14</v>
      </c>
    </row>
    <row r="3" spans="1:8" ht="24.95" customHeight="1" x14ac:dyDescent="0.2">
      <c r="A3" s="28"/>
      <c r="B3" s="29"/>
      <c r="C3" s="5" t="s">
        <v>10</v>
      </c>
      <c r="D3" s="5" t="s">
        <v>80</v>
      </c>
      <c r="E3" s="5" t="s">
        <v>11</v>
      </c>
      <c r="F3" s="5" t="s">
        <v>12</v>
      </c>
      <c r="G3" s="5" t="s">
        <v>13</v>
      </c>
      <c r="H3" s="25"/>
    </row>
    <row r="4" spans="1:8" x14ac:dyDescent="0.2">
      <c r="A4" s="30"/>
      <c r="B4" s="31"/>
      <c r="C4" s="6">
        <v>1</v>
      </c>
      <c r="D4" s="6">
        <v>2</v>
      </c>
      <c r="E4" s="6" t="s">
        <v>81</v>
      </c>
      <c r="F4" s="6">
        <v>4</v>
      </c>
      <c r="G4" s="6">
        <v>5</v>
      </c>
      <c r="H4" s="6" t="s">
        <v>82</v>
      </c>
    </row>
    <row r="5" spans="1:8" s="18" customFormat="1" x14ac:dyDescent="0.2">
      <c r="A5" s="17" t="s">
        <v>16</v>
      </c>
      <c r="B5" s="4"/>
      <c r="C5" s="11">
        <f>SUM(C6:C12)</f>
        <v>1837991645</v>
      </c>
      <c r="D5" s="11">
        <f>SUM(D6:D12)</f>
        <v>-3119999.9999999953</v>
      </c>
      <c r="E5" s="11">
        <f>C5+D5</f>
        <v>1834871645</v>
      </c>
      <c r="F5" s="11">
        <f>SUM(F6:F12)</f>
        <v>363799337.89999998</v>
      </c>
      <c r="G5" s="11">
        <f>SUM(G6:G12)</f>
        <v>363812413.24000001</v>
      </c>
      <c r="H5" s="11">
        <f t="shared" ref="H5" si="0">E5-F5</f>
        <v>1471072307.0999999</v>
      </c>
    </row>
    <row r="6" spans="1:8" x14ac:dyDescent="0.2">
      <c r="A6" s="2"/>
      <c r="B6" s="7" t="s">
        <v>25</v>
      </c>
      <c r="C6" s="10">
        <v>387763871</v>
      </c>
      <c r="D6" s="10">
        <v>6971736.5</v>
      </c>
      <c r="E6" s="10">
        <v>394735607.5</v>
      </c>
      <c r="F6" s="10">
        <v>93737532.599999994</v>
      </c>
      <c r="G6" s="10">
        <v>93741680.739999995</v>
      </c>
      <c r="H6" s="10">
        <f>E6-F6</f>
        <v>300998074.89999998</v>
      </c>
    </row>
    <row r="7" spans="1:8" x14ac:dyDescent="0.2">
      <c r="A7" s="2"/>
      <c r="B7" s="7" t="s">
        <v>26</v>
      </c>
      <c r="C7" s="10">
        <v>36996748</v>
      </c>
      <c r="D7" s="10">
        <v>0</v>
      </c>
      <c r="E7" s="10">
        <v>36996748</v>
      </c>
      <c r="F7" s="10">
        <v>9033627.8200000003</v>
      </c>
      <c r="G7" s="10">
        <v>9033627.8200000003</v>
      </c>
      <c r="H7" s="10">
        <f t="shared" ref="H7:H70" si="1">E7-F7</f>
        <v>27963120.18</v>
      </c>
    </row>
    <row r="8" spans="1:8" x14ac:dyDescent="0.2">
      <c r="A8" s="2"/>
      <c r="B8" s="7" t="s">
        <v>27</v>
      </c>
      <c r="C8" s="10">
        <v>529461855</v>
      </c>
      <c r="D8" s="10">
        <v>5198450.33</v>
      </c>
      <c r="E8" s="10">
        <v>534660305.32999998</v>
      </c>
      <c r="F8" s="10">
        <v>79088224.120000005</v>
      </c>
      <c r="G8" s="10">
        <v>79088903.950000003</v>
      </c>
      <c r="H8" s="10">
        <f t="shared" si="1"/>
        <v>455572081.20999998</v>
      </c>
    </row>
    <row r="9" spans="1:8" x14ac:dyDescent="0.2">
      <c r="A9" s="2"/>
      <c r="B9" s="7" t="s">
        <v>1</v>
      </c>
      <c r="C9" s="10">
        <v>164023062</v>
      </c>
      <c r="D9" s="10">
        <v>-623639.36</v>
      </c>
      <c r="E9" s="10">
        <v>163399422.63999999</v>
      </c>
      <c r="F9" s="10">
        <v>36227423.200000003</v>
      </c>
      <c r="G9" s="10">
        <v>36228812.219999999</v>
      </c>
      <c r="H9" s="10">
        <f t="shared" si="1"/>
        <v>127171999.43999998</v>
      </c>
    </row>
    <row r="10" spans="1:8" x14ac:dyDescent="0.2">
      <c r="A10" s="2"/>
      <c r="B10" s="7" t="s">
        <v>28</v>
      </c>
      <c r="C10" s="10">
        <v>597458108</v>
      </c>
      <c r="D10" s="10">
        <v>29681599.620000001</v>
      </c>
      <c r="E10" s="10">
        <v>627139707.62</v>
      </c>
      <c r="F10" s="10">
        <v>145712530.16</v>
      </c>
      <c r="G10" s="10">
        <v>145719388.50999999</v>
      </c>
      <c r="H10" s="10">
        <f t="shared" si="1"/>
        <v>481427177.46000004</v>
      </c>
    </row>
    <row r="11" spans="1:8" x14ac:dyDescent="0.2">
      <c r="A11" s="2"/>
      <c r="B11" s="7" t="s">
        <v>2</v>
      </c>
      <c r="C11" s="10">
        <v>100198967</v>
      </c>
      <c r="D11" s="10">
        <v>-44980018.539999999</v>
      </c>
      <c r="E11" s="10">
        <v>55218948.460000001</v>
      </c>
      <c r="F11" s="10">
        <v>0</v>
      </c>
      <c r="G11" s="10">
        <v>0</v>
      </c>
      <c r="H11" s="10">
        <f t="shared" si="1"/>
        <v>55218948.460000001</v>
      </c>
    </row>
    <row r="12" spans="1:8" x14ac:dyDescent="0.2">
      <c r="A12" s="2"/>
      <c r="B12" s="7" t="s">
        <v>29</v>
      </c>
      <c r="C12" s="10">
        <v>22089034</v>
      </c>
      <c r="D12" s="10">
        <v>631871.44999999995</v>
      </c>
      <c r="E12" s="10">
        <v>22720905.449999999</v>
      </c>
      <c r="F12" s="10">
        <v>0</v>
      </c>
      <c r="G12" s="10">
        <v>0</v>
      </c>
      <c r="H12" s="10">
        <f t="shared" si="1"/>
        <v>22720905.449999999</v>
      </c>
    </row>
    <row r="13" spans="1:8" s="18" customFormat="1" x14ac:dyDescent="0.2">
      <c r="A13" s="17" t="s">
        <v>17</v>
      </c>
      <c r="B13" s="4"/>
      <c r="C13" s="12">
        <f>SUM(C14:C22)</f>
        <v>89210628</v>
      </c>
      <c r="D13" s="12">
        <f>SUM(D14:D22)</f>
        <v>-912206.03</v>
      </c>
      <c r="E13" s="12">
        <f t="shared" ref="E13:E70" si="2">C13+D13</f>
        <v>88298421.969999999</v>
      </c>
      <c r="F13" s="12">
        <f>SUM(F14:F22)</f>
        <v>5546862.8100000005</v>
      </c>
      <c r="G13" s="12">
        <f>SUM(G14:G22)</f>
        <v>5365404.0500000007</v>
      </c>
      <c r="H13" s="12">
        <f t="shared" si="1"/>
        <v>82751559.159999996</v>
      </c>
    </row>
    <row r="14" spans="1:8" x14ac:dyDescent="0.2">
      <c r="A14" s="2"/>
      <c r="B14" s="7" t="s">
        <v>30</v>
      </c>
      <c r="C14" s="10">
        <v>39496099</v>
      </c>
      <c r="D14" s="10">
        <v>30000</v>
      </c>
      <c r="E14" s="10">
        <v>39526099</v>
      </c>
      <c r="F14" s="10">
        <v>348805.38</v>
      </c>
      <c r="G14" s="10">
        <v>212461.88</v>
      </c>
      <c r="H14" s="10">
        <f t="shared" si="1"/>
        <v>39177293.619999997</v>
      </c>
    </row>
    <row r="15" spans="1:8" x14ac:dyDescent="0.2">
      <c r="A15" s="2"/>
      <c r="B15" s="7" t="s">
        <v>31</v>
      </c>
      <c r="C15" s="10">
        <v>6996831</v>
      </c>
      <c r="D15" s="10">
        <v>0</v>
      </c>
      <c r="E15" s="10">
        <v>6996831</v>
      </c>
      <c r="F15" s="10">
        <v>479540.23</v>
      </c>
      <c r="G15" s="10">
        <v>479540.23</v>
      </c>
      <c r="H15" s="10">
        <f t="shared" si="1"/>
        <v>6517290.7699999996</v>
      </c>
    </row>
    <row r="16" spans="1:8" x14ac:dyDescent="0.2">
      <c r="A16" s="2"/>
      <c r="B16" s="7" t="s">
        <v>32</v>
      </c>
      <c r="C16" s="10">
        <v>0</v>
      </c>
      <c r="D16" s="10">
        <v>0</v>
      </c>
      <c r="E16" s="10">
        <v>0</v>
      </c>
      <c r="F16" s="10">
        <v>0</v>
      </c>
      <c r="G16" s="10">
        <v>0</v>
      </c>
      <c r="H16" s="10">
        <f t="shared" si="1"/>
        <v>0</v>
      </c>
    </row>
    <row r="17" spans="1:8" x14ac:dyDescent="0.2">
      <c r="A17" s="2"/>
      <c r="B17" s="7" t="s">
        <v>33</v>
      </c>
      <c r="C17" s="10">
        <v>3827363</v>
      </c>
      <c r="D17" s="10">
        <v>0</v>
      </c>
      <c r="E17" s="10">
        <v>3827363</v>
      </c>
      <c r="F17" s="10">
        <v>128459.91</v>
      </c>
      <c r="G17" s="10">
        <v>127795.91</v>
      </c>
      <c r="H17" s="10">
        <f>E17-F17</f>
        <v>3698903.09</v>
      </c>
    </row>
    <row r="18" spans="1:8" x14ac:dyDescent="0.2">
      <c r="A18" s="2"/>
      <c r="B18" s="7" t="s">
        <v>34</v>
      </c>
      <c r="C18" s="10">
        <v>944640</v>
      </c>
      <c r="D18" s="10">
        <v>0</v>
      </c>
      <c r="E18" s="10">
        <v>944640</v>
      </c>
      <c r="F18" s="10">
        <v>21832.240000000002</v>
      </c>
      <c r="G18" s="10">
        <v>21832.240000000002</v>
      </c>
      <c r="H18" s="10">
        <f t="shared" si="1"/>
        <v>922807.76</v>
      </c>
    </row>
    <row r="19" spans="1:8" x14ac:dyDescent="0.2">
      <c r="A19" s="2"/>
      <c r="B19" s="7" t="s">
        <v>35</v>
      </c>
      <c r="C19" s="10">
        <v>32597862</v>
      </c>
      <c r="D19" s="10">
        <v>-1730000</v>
      </c>
      <c r="E19" s="10">
        <v>30867862</v>
      </c>
      <c r="F19" s="10">
        <v>4219407.7300000004</v>
      </c>
      <c r="G19" s="10">
        <v>4219407.7300000004</v>
      </c>
      <c r="H19" s="10">
        <f t="shared" si="1"/>
        <v>26648454.27</v>
      </c>
    </row>
    <row r="20" spans="1:8" x14ac:dyDescent="0.2">
      <c r="A20" s="2"/>
      <c r="B20" s="7" t="s">
        <v>36</v>
      </c>
      <c r="C20" s="10">
        <v>1262493</v>
      </c>
      <c r="D20" s="10">
        <v>0</v>
      </c>
      <c r="E20" s="10">
        <v>1262493</v>
      </c>
      <c r="F20" s="10">
        <v>176473.54</v>
      </c>
      <c r="G20" s="10">
        <v>133517.48000000001</v>
      </c>
      <c r="H20" s="10">
        <f t="shared" si="1"/>
        <v>1086019.46</v>
      </c>
    </row>
    <row r="21" spans="1:8" x14ac:dyDescent="0.2">
      <c r="A21" s="2"/>
      <c r="B21" s="7" t="s">
        <v>37</v>
      </c>
      <c r="C21" s="10">
        <v>100000</v>
      </c>
      <c r="D21" s="10">
        <v>0</v>
      </c>
      <c r="E21" s="10">
        <v>100000</v>
      </c>
      <c r="F21" s="10">
        <v>0</v>
      </c>
      <c r="G21" s="10">
        <v>0</v>
      </c>
      <c r="H21" s="10">
        <f t="shared" si="1"/>
        <v>100000</v>
      </c>
    </row>
    <row r="22" spans="1:8" x14ac:dyDescent="0.2">
      <c r="A22" s="2"/>
      <c r="B22" s="7" t="s">
        <v>38</v>
      </c>
      <c r="C22" s="10">
        <v>3985340</v>
      </c>
      <c r="D22" s="10">
        <v>787793.97</v>
      </c>
      <c r="E22" s="10">
        <v>4773133.97</v>
      </c>
      <c r="F22" s="10">
        <v>172343.78</v>
      </c>
      <c r="G22" s="10">
        <v>170848.58</v>
      </c>
      <c r="H22" s="10">
        <f t="shared" si="1"/>
        <v>4600790.1899999995</v>
      </c>
    </row>
    <row r="23" spans="1:8" s="18" customFormat="1" x14ac:dyDescent="0.2">
      <c r="A23" s="17" t="s">
        <v>18</v>
      </c>
      <c r="B23" s="4"/>
      <c r="C23" s="12">
        <f>SUM(C24:C32)</f>
        <v>336141202</v>
      </c>
      <c r="D23" s="12">
        <f>SUM(D24:D32)</f>
        <v>7678058.9499999993</v>
      </c>
      <c r="E23" s="12">
        <f t="shared" si="2"/>
        <v>343819260.94999999</v>
      </c>
      <c r="F23" s="12">
        <f>SUM(F24:F32)</f>
        <v>36787715.609999999</v>
      </c>
      <c r="G23" s="12">
        <f>SUM(G24:G32)</f>
        <v>36317629.850000001</v>
      </c>
      <c r="H23" s="12">
        <f t="shared" si="1"/>
        <v>307031545.33999997</v>
      </c>
    </row>
    <row r="24" spans="1:8" x14ac:dyDescent="0.2">
      <c r="A24" s="2"/>
      <c r="B24" s="7" t="s">
        <v>39</v>
      </c>
      <c r="C24" s="10">
        <v>47267344</v>
      </c>
      <c r="D24" s="10">
        <v>-1350000</v>
      </c>
      <c r="E24" s="10">
        <v>45917344</v>
      </c>
      <c r="F24" s="10">
        <v>6565087.8200000003</v>
      </c>
      <c r="G24" s="10">
        <v>6565087.8200000003</v>
      </c>
      <c r="H24" s="10">
        <f t="shared" si="1"/>
        <v>39352256.18</v>
      </c>
    </row>
    <row r="25" spans="1:8" x14ac:dyDescent="0.2">
      <c r="A25" s="2"/>
      <c r="B25" s="7" t="s">
        <v>40</v>
      </c>
      <c r="C25" s="10">
        <v>21315135</v>
      </c>
      <c r="D25" s="10">
        <v>-6779516.3499999996</v>
      </c>
      <c r="E25" s="10">
        <v>14535618.65</v>
      </c>
      <c r="F25" s="10">
        <v>939639.27</v>
      </c>
      <c r="G25" s="10">
        <v>939639.27</v>
      </c>
      <c r="H25" s="10">
        <f t="shared" si="1"/>
        <v>13595979.380000001</v>
      </c>
    </row>
    <row r="26" spans="1:8" x14ac:dyDescent="0.2">
      <c r="A26" s="2"/>
      <c r="B26" s="7" t="s">
        <v>41</v>
      </c>
      <c r="C26" s="10">
        <v>79081449</v>
      </c>
      <c r="D26" s="10">
        <v>5413381.4400000004</v>
      </c>
      <c r="E26" s="10">
        <v>84494830.439999998</v>
      </c>
      <c r="F26" s="10">
        <v>11814468.880000001</v>
      </c>
      <c r="G26" s="10">
        <v>11814468.880000001</v>
      </c>
      <c r="H26" s="10">
        <f t="shared" si="1"/>
        <v>72680361.560000002</v>
      </c>
    </row>
    <row r="27" spans="1:8" x14ac:dyDescent="0.2">
      <c r="A27" s="2"/>
      <c r="B27" s="7" t="s">
        <v>42</v>
      </c>
      <c r="C27" s="10">
        <v>6971403</v>
      </c>
      <c r="D27" s="10">
        <v>0</v>
      </c>
      <c r="E27" s="10">
        <v>6971403</v>
      </c>
      <c r="F27" s="10">
        <v>151964.43</v>
      </c>
      <c r="G27" s="10">
        <v>151964.43</v>
      </c>
      <c r="H27" s="10">
        <f t="shared" si="1"/>
        <v>6819438.5700000003</v>
      </c>
    </row>
    <row r="28" spans="1:8" x14ac:dyDescent="0.2">
      <c r="A28" s="2"/>
      <c r="B28" s="7" t="s">
        <v>43</v>
      </c>
      <c r="C28" s="10">
        <v>101899426</v>
      </c>
      <c r="D28" s="10">
        <v>17294193.859999999</v>
      </c>
      <c r="E28" s="10">
        <v>119193619.86</v>
      </c>
      <c r="F28" s="10">
        <v>7483237.1200000001</v>
      </c>
      <c r="G28" s="10">
        <v>7037670.9500000002</v>
      </c>
      <c r="H28" s="10">
        <f t="shared" si="1"/>
        <v>111710382.73999999</v>
      </c>
    </row>
    <row r="29" spans="1:8" x14ac:dyDescent="0.2">
      <c r="A29" s="2"/>
      <c r="B29" s="7" t="s">
        <v>44</v>
      </c>
      <c r="C29" s="10">
        <v>14694170</v>
      </c>
      <c r="D29" s="10">
        <v>-5000000</v>
      </c>
      <c r="E29" s="10">
        <v>9694170</v>
      </c>
      <c r="F29" s="10">
        <v>25466.78</v>
      </c>
      <c r="G29" s="10">
        <v>25466.78</v>
      </c>
      <c r="H29" s="10">
        <f t="shared" si="1"/>
        <v>9668703.2200000007</v>
      </c>
    </row>
    <row r="30" spans="1:8" x14ac:dyDescent="0.2">
      <c r="A30" s="2"/>
      <c r="B30" s="7" t="s">
        <v>45</v>
      </c>
      <c r="C30" s="10">
        <v>4170925</v>
      </c>
      <c r="D30" s="10">
        <v>0</v>
      </c>
      <c r="E30" s="10">
        <v>4170925</v>
      </c>
      <c r="F30" s="10">
        <v>207227.92</v>
      </c>
      <c r="G30" s="10">
        <v>207227.92</v>
      </c>
      <c r="H30" s="10">
        <f t="shared" si="1"/>
        <v>3963697.08</v>
      </c>
    </row>
    <row r="31" spans="1:8" x14ac:dyDescent="0.2">
      <c r="A31" s="2"/>
      <c r="B31" s="7" t="s">
        <v>46</v>
      </c>
      <c r="C31" s="10">
        <v>7751300</v>
      </c>
      <c r="D31" s="10">
        <v>0</v>
      </c>
      <c r="E31" s="10">
        <v>7751300</v>
      </c>
      <c r="F31" s="10">
        <v>217750.45</v>
      </c>
      <c r="G31" s="10">
        <v>217750.45</v>
      </c>
      <c r="H31" s="10">
        <f t="shared" si="1"/>
        <v>7533549.5499999998</v>
      </c>
    </row>
    <row r="32" spans="1:8" x14ac:dyDescent="0.2">
      <c r="A32" s="2"/>
      <c r="B32" s="7" t="s">
        <v>0</v>
      </c>
      <c r="C32" s="10">
        <v>52990050</v>
      </c>
      <c r="D32" s="10">
        <v>-1900000</v>
      </c>
      <c r="E32" s="10">
        <v>51090050</v>
      </c>
      <c r="F32" s="10">
        <v>9382872.9399999995</v>
      </c>
      <c r="G32" s="10">
        <v>9358353.3499999996</v>
      </c>
      <c r="H32" s="10">
        <f t="shared" si="1"/>
        <v>41707177.060000002</v>
      </c>
    </row>
    <row r="33" spans="1:8" s="18" customFormat="1" x14ac:dyDescent="0.2">
      <c r="A33" s="17" t="s">
        <v>19</v>
      </c>
      <c r="B33" s="4"/>
      <c r="C33" s="12">
        <f>SUM(C34:C42)</f>
        <v>19818140</v>
      </c>
      <c r="D33" s="12">
        <f>SUM(D34:D42)</f>
        <v>0</v>
      </c>
      <c r="E33" s="12">
        <f t="shared" si="2"/>
        <v>19818140</v>
      </c>
      <c r="F33" s="12">
        <f>SUM(F34:F42)</f>
        <v>4009719.53</v>
      </c>
      <c r="G33" s="12">
        <f>SUM(G34:G42)</f>
        <v>4009719.53</v>
      </c>
      <c r="H33" s="12">
        <f t="shared" si="1"/>
        <v>15808420.470000001</v>
      </c>
    </row>
    <row r="34" spans="1:8" x14ac:dyDescent="0.2">
      <c r="A34" s="2"/>
      <c r="B34" s="7" t="s">
        <v>47</v>
      </c>
      <c r="C34" s="10">
        <v>0</v>
      </c>
      <c r="D34" s="10">
        <v>0</v>
      </c>
      <c r="E34" s="10">
        <v>0</v>
      </c>
      <c r="F34" s="10">
        <v>0</v>
      </c>
      <c r="G34" s="10">
        <v>0</v>
      </c>
      <c r="H34" s="10">
        <f t="shared" si="1"/>
        <v>0</v>
      </c>
    </row>
    <row r="35" spans="1:8" x14ac:dyDescent="0.2">
      <c r="A35" s="2"/>
      <c r="B35" s="7" t="s">
        <v>48</v>
      </c>
      <c r="C35" s="10">
        <v>0</v>
      </c>
      <c r="D35" s="10">
        <v>0</v>
      </c>
      <c r="E35" s="10">
        <v>0</v>
      </c>
      <c r="F35" s="10">
        <v>0</v>
      </c>
      <c r="G35" s="10">
        <v>0</v>
      </c>
      <c r="H35" s="10">
        <f t="shared" si="1"/>
        <v>0</v>
      </c>
    </row>
    <row r="36" spans="1:8" x14ac:dyDescent="0.2">
      <c r="A36" s="2"/>
      <c r="B36" s="7" t="s">
        <v>49</v>
      </c>
      <c r="C36" s="10">
        <v>0</v>
      </c>
      <c r="D36" s="10">
        <v>0</v>
      </c>
      <c r="E36" s="10">
        <v>0</v>
      </c>
      <c r="F36" s="10">
        <v>0</v>
      </c>
      <c r="G36" s="10">
        <v>0</v>
      </c>
      <c r="H36" s="10">
        <f t="shared" si="1"/>
        <v>0</v>
      </c>
    </row>
    <row r="37" spans="1:8" x14ac:dyDescent="0.2">
      <c r="A37" s="2"/>
      <c r="B37" s="7" t="s">
        <v>50</v>
      </c>
      <c r="C37" s="10">
        <v>250000</v>
      </c>
      <c r="D37" s="10">
        <v>0</v>
      </c>
      <c r="E37" s="10">
        <v>250000</v>
      </c>
      <c r="F37" s="10">
        <v>0</v>
      </c>
      <c r="G37" s="10">
        <v>0</v>
      </c>
      <c r="H37" s="10">
        <f t="shared" si="1"/>
        <v>250000</v>
      </c>
    </row>
    <row r="38" spans="1:8" x14ac:dyDescent="0.2">
      <c r="A38" s="2"/>
      <c r="B38" s="7" t="s">
        <v>7</v>
      </c>
      <c r="C38" s="10">
        <v>19568140</v>
      </c>
      <c r="D38" s="10">
        <v>0</v>
      </c>
      <c r="E38" s="10">
        <v>19568140</v>
      </c>
      <c r="F38" s="10">
        <v>4009719.53</v>
      </c>
      <c r="G38" s="10">
        <v>4009719.53</v>
      </c>
      <c r="H38" s="10">
        <f t="shared" si="1"/>
        <v>15558420.470000001</v>
      </c>
    </row>
    <row r="39" spans="1:8" x14ac:dyDescent="0.2">
      <c r="A39" s="2"/>
      <c r="B39" s="7" t="s">
        <v>51</v>
      </c>
      <c r="C39" s="10">
        <v>0</v>
      </c>
      <c r="D39" s="10">
        <v>0</v>
      </c>
      <c r="E39" s="10">
        <v>0</v>
      </c>
      <c r="F39" s="10">
        <v>0</v>
      </c>
      <c r="G39" s="10">
        <v>0</v>
      </c>
      <c r="H39" s="10">
        <f t="shared" si="1"/>
        <v>0</v>
      </c>
    </row>
    <row r="40" spans="1:8" x14ac:dyDescent="0.2">
      <c r="A40" s="2"/>
      <c r="B40" s="7" t="s">
        <v>52</v>
      </c>
      <c r="C40" s="10">
        <v>0</v>
      </c>
      <c r="D40" s="10">
        <v>0</v>
      </c>
      <c r="E40" s="10">
        <v>0</v>
      </c>
      <c r="F40" s="10">
        <v>0</v>
      </c>
      <c r="G40" s="10">
        <v>0</v>
      </c>
      <c r="H40" s="10">
        <f t="shared" si="1"/>
        <v>0</v>
      </c>
    </row>
    <row r="41" spans="1:8" x14ac:dyDescent="0.2">
      <c r="A41" s="2"/>
      <c r="B41" s="7" t="s">
        <v>3</v>
      </c>
      <c r="C41" s="10">
        <v>0</v>
      </c>
      <c r="D41" s="10">
        <v>0</v>
      </c>
      <c r="E41" s="10">
        <v>0</v>
      </c>
      <c r="F41" s="10">
        <v>0</v>
      </c>
      <c r="G41" s="10">
        <v>0</v>
      </c>
      <c r="H41" s="10">
        <f t="shared" si="1"/>
        <v>0</v>
      </c>
    </row>
    <row r="42" spans="1:8" x14ac:dyDescent="0.2">
      <c r="A42" s="2"/>
      <c r="B42" s="7" t="s">
        <v>53</v>
      </c>
      <c r="C42" s="10">
        <v>0</v>
      </c>
      <c r="D42" s="10">
        <v>0</v>
      </c>
      <c r="E42" s="10">
        <v>0</v>
      </c>
      <c r="F42" s="10">
        <v>0</v>
      </c>
      <c r="G42" s="10">
        <v>0</v>
      </c>
      <c r="H42" s="10">
        <f t="shared" si="1"/>
        <v>0</v>
      </c>
    </row>
    <row r="43" spans="1:8" s="18" customFormat="1" x14ac:dyDescent="0.2">
      <c r="A43" s="17" t="s">
        <v>20</v>
      </c>
      <c r="B43" s="4"/>
      <c r="C43" s="12">
        <f>SUM(C44:C52)</f>
        <v>59509250</v>
      </c>
      <c r="D43" s="12">
        <f>SUM(D44:D52)</f>
        <v>106561241.61999999</v>
      </c>
      <c r="E43" s="12">
        <f t="shared" si="2"/>
        <v>166070491.62</v>
      </c>
      <c r="F43" s="12">
        <f>SUM(F44:F52)</f>
        <v>10016801.57</v>
      </c>
      <c r="G43" s="12">
        <f>SUM(G44:G52)</f>
        <v>9013918.2200000007</v>
      </c>
      <c r="H43" s="12">
        <f t="shared" si="1"/>
        <v>156053690.05000001</v>
      </c>
    </row>
    <row r="44" spans="1:8" x14ac:dyDescent="0.2">
      <c r="A44" s="2"/>
      <c r="B44" s="7" t="s">
        <v>54</v>
      </c>
      <c r="C44" s="10">
        <v>54211350</v>
      </c>
      <c r="D44" s="10">
        <v>98858592.209999993</v>
      </c>
      <c r="E44" s="10">
        <v>153069942.21000001</v>
      </c>
      <c r="F44" s="10">
        <v>8831755.7400000002</v>
      </c>
      <c r="G44" s="10">
        <v>8538955.2200000007</v>
      </c>
      <c r="H44" s="10">
        <f t="shared" si="1"/>
        <v>144238186.47</v>
      </c>
    </row>
    <row r="45" spans="1:8" x14ac:dyDescent="0.2">
      <c r="A45" s="2"/>
      <c r="B45" s="7" t="s">
        <v>55</v>
      </c>
      <c r="C45" s="10">
        <v>200000</v>
      </c>
      <c r="D45" s="10">
        <v>0</v>
      </c>
      <c r="E45" s="10">
        <v>200000</v>
      </c>
      <c r="F45" s="10">
        <v>0</v>
      </c>
      <c r="G45" s="10">
        <v>0</v>
      </c>
      <c r="H45" s="10">
        <f t="shared" si="1"/>
        <v>200000</v>
      </c>
    </row>
    <row r="46" spans="1:8" x14ac:dyDescent="0.2">
      <c r="A46" s="2"/>
      <c r="B46" s="7" t="s">
        <v>56</v>
      </c>
      <c r="C46" s="10">
        <v>50000</v>
      </c>
      <c r="D46" s="10">
        <v>0</v>
      </c>
      <c r="E46" s="10">
        <v>50000</v>
      </c>
      <c r="F46" s="10">
        <v>0</v>
      </c>
      <c r="G46" s="10">
        <v>0</v>
      </c>
      <c r="H46" s="10">
        <f t="shared" si="1"/>
        <v>50000</v>
      </c>
    </row>
    <row r="47" spans="1:8" x14ac:dyDescent="0.2">
      <c r="A47" s="2"/>
      <c r="B47" s="7" t="s">
        <v>57</v>
      </c>
      <c r="C47" s="10">
        <v>835000</v>
      </c>
      <c r="D47" s="10">
        <v>0</v>
      </c>
      <c r="E47" s="10">
        <v>835000</v>
      </c>
      <c r="F47" s="10">
        <v>0</v>
      </c>
      <c r="G47" s="10">
        <v>0</v>
      </c>
      <c r="H47" s="10">
        <f t="shared" si="1"/>
        <v>835000</v>
      </c>
    </row>
    <row r="48" spans="1:8" x14ac:dyDescent="0.2">
      <c r="A48" s="2"/>
      <c r="B48" s="7" t="s">
        <v>58</v>
      </c>
      <c r="C48" s="10">
        <v>0</v>
      </c>
      <c r="D48" s="10">
        <v>0</v>
      </c>
      <c r="E48" s="10">
        <v>0</v>
      </c>
      <c r="F48" s="10">
        <v>0</v>
      </c>
      <c r="G48" s="10">
        <v>0</v>
      </c>
      <c r="H48" s="10">
        <f t="shared" si="1"/>
        <v>0</v>
      </c>
    </row>
    <row r="49" spans="1:8" x14ac:dyDescent="0.2">
      <c r="A49" s="2"/>
      <c r="B49" s="7" t="s">
        <v>59</v>
      </c>
      <c r="C49" s="10">
        <v>1010000</v>
      </c>
      <c r="D49" s="10">
        <v>1212649.4099999999</v>
      </c>
      <c r="E49" s="10">
        <v>2222649.41</v>
      </c>
      <c r="F49" s="10">
        <v>1185045.83</v>
      </c>
      <c r="G49" s="10">
        <v>474963</v>
      </c>
      <c r="H49" s="10">
        <f t="shared" si="1"/>
        <v>1037603.5800000001</v>
      </c>
    </row>
    <row r="50" spans="1:8" x14ac:dyDescent="0.2">
      <c r="A50" s="2"/>
      <c r="B50" s="7" t="s">
        <v>60</v>
      </c>
      <c r="C50" s="10">
        <v>0</v>
      </c>
      <c r="D50" s="10">
        <v>0</v>
      </c>
      <c r="E50" s="10">
        <v>0</v>
      </c>
      <c r="F50" s="10">
        <v>0</v>
      </c>
      <c r="G50" s="10">
        <v>0</v>
      </c>
      <c r="H50" s="10">
        <f t="shared" si="1"/>
        <v>0</v>
      </c>
    </row>
    <row r="51" spans="1:8" x14ac:dyDescent="0.2">
      <c r="A51" s="2"/>
      <c r="B51" s="7" t="s">
        <v>61</v>
      </c>
      <c r="C51" s="10">
        <v>0</v>
      </c>
      <c r="D51" s="10">
        <v>0</v>
      </c>
      <c r="E51" s="10">
        <v>0</v>
      </c>
      <c r="F51" s="10">
        <v>0</v>
      </c>
      <c r="G51" s="10">
        <v>0</v>
      </c>
      <c r="H51" s="10">
        <f t="shared" si="1"/>
        <v>0</v>
      </c>
    </row>
    <row r="52" spans="1:8" x14ac:dyDescent="0.2">
      <c r="A52" s="2"/>
      <c r="B52" s="7" t="s">
        <v>62</v>
      </c>
      <c r="C52" s="10">
        <v>3202900</v>
      </c>
      <c r="D52" s="10">
        <v>6490000</v>
      </c>
      <c r="E52" s="10">
        <v>9692900</v>
      </c>
      <c r="F52" s="10">
        <v>0</v>
      </c>
      <c r="G52" s="10">
        <v>0</v>
      </c>
      <c r="H52" s="10">
        <f t="shared" si="1"/>
        <v>9692900</v>
      </c>
    </row>
    <row r="53" spans="1:8" s="18" customFormat="1" x14ac:dyDescent="0.2">
      <c r="A53" s="17" t="s">
        <v>21</v>
      </c>
      <c r="B53" s="4"/>
      <c r="C53" s="12">
        <f>SUM(C54:C56)</f>
        <v>600000</v>
      </c>
      <c r="D53" s="12">
        <f>SUM(D54:D56)</f>
        <v>679564439.13999999</v>
      </c>
      <c r="E53" s="12">
        <f t="shared" si="2"/>
        <v>680164439.13999999</v>
      </c>
      <c r="F53" s="12">
        <f>SUM(F54:F56)</f>
        <v>27851527.559999999</v>
      </c>
      <c r="G53" s="12">
        <f>SUM(G54:G56)</f>
        <v>25540686.879999999</v>
      </c>
      <c r="H53" s="12">
        <f t="shared" si="1"/>
        <v>652312911.58000004</v>
      </c>
    </row>
    <row r="54" spans="1:8" x14ac:dyDescent="0.2">
      <c r="A54" s="2"/>
      <c r="B54" s="7" t="s">
        <v>63</v>
      </c>
      <c r="C54" s="10">
        <v>0</v>
      </c>
      <c r="D54" s="10">
        <v>10767597.390000001</v>
      </c>
      <c r="E54" s="10">
        <v>10767597.390000001</v>
      </c>
      <c r="F54" s="10">
        <v>1381481.2</v>
      </c>
      <c r="G54" s="10">
        <v>1381481.2</v>
      </c>
      <c r="H54" s="10">
        <f t="shared" si="1"/>
        <v>9386116.1900000013</v>
      </c>
    </row>
    <row r="55" spans="1:8" x14ac:dyDescent="0.2">
      <c r="A55" s="2"/>
      <c r="B55" s="7" t="s">
        <v>64</v>
      </c>
      <c r="C55" s="10">
        <v>600000</v>
      </c>
      <c r="D55" s="10">
        <v>668796841.75</v>
      </c>
      <c r="E55" s="10">
        <v>669396841.75</v>
      </c>
      <c r="F55" s="10">
        <v>26470046.359999999</v>
      </c>
      <c r="G55" s="10">
        <v>24159205.68</v>
      </c>
      <c r="H55" s="10">
        <f t="shared" si="1"/>
        <v>642926795.38999999</v>
      </c>
    </row>
    <row r="56" spans="1:8" x14ac:dyDescent="0.2">
      <c r="A56" s="2"/>
      <c r="B56" s="7" t="s">
        <v>65</v>
      </c>
      <c r="C56" s="10">
        <v>0</v>
      </c>
      <c r="D56" s="10">
        <v>0</v>
      </c>
      <c r="E56" s="10">
        <v>0</v>
      </c>
      <c r="F56" s="10">
        <v>0</v>
      </c>
      <c r="G56" s="10">
        <v>0</v>
      </c>
      <c r="H56" s="10">
        <f t="shared" si="1"/>
        <v>0</v>
      </c>
    </row>
    <row r="57" spans="1:8" s="18" customFormat="1" x14ac:dyDescent="0.2">
      <c r="A57" s="17" t="s">
        <v>22</v>
      </c>
      <c r="B57" s="4"/>
      <c r="C57" s="12">
        <f>SUM(C58:C64)</f>
        <v>96060210</v>
      </c>
      <c r="D57" s="12">
        <f>SUM(D58:D64)</f>
        <v>0</v>
      </c>
      <c r="E57" s="12">
        <f t="shared" si="2"/>
        <v>96060210</v>
      </c>
      <c r="F57" s="12">
        <f>SUM(F58:F64)</f>
        <v>0</v>
      </c>
      <c r="G57" s="12">
        <f>SUM(G58:G64)</f>
        <v>0</v>
      </c>
      <c r="H57" s="12">
        <f t="shared" si="1"/>
        <v>96060210</v>
      </c>
    </row>
    <row r="58" spans="1:8" x14ac:dyDescent="0.2">
      <c r="A58" s="2"/>
      <c r="B58" s="7" t="s">
        <v>66</v>
      </c>
      <c r="C58" s="10">
        <v>0</v>
      </c>
      <c r="D58" s="10">
        <v>0</v>
      </c>
      <c r="E58" s="10">
        <f t="shared" si="2"/>
        <v>0</v>
      </c>
      <c r="F58" s="10">
        <v>0</v>
      </c>
      <c r="G58" s="10">
        <v>0</v>
      </c>
      <c r="H58" s="10">
        <f t="shared" si="1"/>
        <v>0</v>
      </c>
    </row>
    <row r="59" spans="1:8" x14ac:dyDescent="0.2">
      <c r="A59" s="2"/>
      <c r="B59" s="7" t="s">
        <v>67</v>
      </c>
      <c r="C59" s="10">
        <v>0</v>
      </c>
      <c r="D59" s="10">
        <v>0</v>
      </c>
      <c r="E59" s="10">
        <f t="shared" si="2"/>
        <v>0</v>
      </c>
      <c r="F59" s="10">
        <v>0</v>
      </c>
      <c r="G59" s="10">
        <v>0</v>
      </c>
      <c r="H59" s="10">
        <f t="shared" si="1"/>
        <v>0</v>
      </c>
    </row>
    <row r="60" spans="1:8" x14ac:dyDescent="0.2">
      <c r="A60" s="2"/>
      <c r="B60" s="7" t="s">
        <v>68</v>
      </c>
      <c r="C60" s="10">
        <v>0</v>
      </c>
      <c r="D60" s="10">
        <v>0</v>
      </c>
      <c r="E60" s="10">
        <f t="shared" si="2"/>
        <v>0</v>
      </c>
      <c r="F60" s="10">
        <v>0</v>
      </c>
      <c r="G60" s="10">
        <v>0</v>
      </c>
      <c r="H60" s="10">
        <f t="shared" si="1"/>
        <v>0</v>
      </c>
    </row>
    <row r="61" spans="1:8" x14ac:dyDescent="0.2">
      <c r="A61" s="2"/>
      <c r="B61" s="7" t="s">
        <v>69</v>
      </c>
      <c r="C61" s="10">
        <v>0</v>
      </c>
      <c r="D61" s="10">
        <v>0</v>
      </c>
      <c r="E61" s="10">
        <f t="shared" si="2"/>
        <v>0</v>
      </c>
      <c r="F61" s="10">
        <v>0</v>
      </c>
      <c r="G61" s="10">
        <v>0</v>
      </c>
      <c r="H61" s="10">
        <f t="shared" si="1"/>
        <v>0</v>
      </c>
    </row>
    <row r="62" spans="1:8" x14ac:dyDescent="0.2">
      <c r="A62" s="2"/>
      <c r="B62" s="7" t="s">
        <v>70</v>
      </c>
      <c r="C62" s="10">
        <v>0</v>
      </c>
      <c r="D62" s="10">
        <v>0</v>
      </c>
      <c r="E62" s="10">
        <f t="shared" si="2"/>
        <v>0</v>
      </c>
      <c r="F62" s="10">
        <v>0</v>
      </c>
      <c r="G62" s="10">
        <v>0</v>
      </c>
      <c r="H62" s="10">
        <f t="shared" si="1"/>
        <v>0</v>
      </c>
    </row>
    <row r="63" spans="1:8" x14ac:dyDescent="0.2">
      <c r="A63" s="2"/>
      <c r="B63" s="7" t="s">
        <v>71</v>
      </c>
      <c r="C63" s="10">
        <v>0</v>
      </c>
      <c r="D63" s="10">
        <v>0</v>
      </c>
      <c r="E63" s="10">
        <f t="shared" si="2"/>
        <v>0</v>
      </c>
      <c r="F63" s="10">
        <v>0</v>
      </c>
      <c r="G63" s="10">
        <v>0</v>
      </c>
      <c r="H63" s="10">
        <f t="shared" si="1"/>
        <v>0</v>
      </c>
    </row>
    <row r="64" spans="1:8" x14ac:dyDescent="0.2">
      <c r="A64" s="2"/>
      <c r="B64" s="7" t="s">
        <v>72</v>
      </c>
      <c r="C64" s="10">
        <v>96060210</v>
      </c>
      <c r="D64" s="10">
        <v>0</v>
      </c>
      <c r="E64" s="10">
        <v>96060210</v>
      </c>
      <c r="F64" s="10">
        <v>0</v>
      </c>
      <c r="G64" s="10">
        <v>0</v>
      </c>
      <c r="H64" s="10">
        <f t="shared" si="1"/>
        <v>96060210</v>
      </c>
    </row>
    <row r="65" spans="1:8" s="18" customFormat="1" x14ac:dyDescent="0.2">
      <c r="A65" s="17" t="s">
        <v>23</v>
      </c>
      <c r="B65" s="4"/>
      <c r="C65" s="12">
        <f>SUM(C66:C68)</f>
        <v>0</v>
      </c>
      <c r="D65" s="12">
        <f>SUM(D66:D68)</f>
        <v>0</v>
      </c>
      <c r="E65" s="10">
        <f t="shared" si="2"/>
        <v>0</v>
      </c>
      <c r="F65" s="12">
        <f>SUM(F66:F68)</f>
        <v>0</v>
      </c>
      <c r="G65" s="12">
        <f>SUM(G66:G68)</f>
        <v>0</v>
      </c>
      <c r="H65" s="10">
        <f t="shared" si="1"/>
        <v>0</v>
      </c>
    </row>
    <row r="66" spans="1:8" x14ac:dyDescent="0.2">
      <c r="A66" s="2"/>
      <c r="B66" s="7" t="s">
        <v>4</v>
      </c>
      <c r="C66" s="10">
        <v>0</v>
      </c>
      <c r="D66" s="10">
        <v>0</v>
      </c>
      <c r="E66" s="10">
        <f t="shared" si="2"/>
        <v>0</v>
      </c>
      <c r="F66" s="10">
        <v>0</v>
      </c>
      <c r="G66" s="10">
        <v>0</v>
      </c>
      <c r="H66" s="10">
        <f t="shared" si="1"/>
        <v>0</v>
      </c>
    </row>
    <row r="67" spans="1:8" x14ac:dyDescent="0.2">
      <c r="A67" s="2"/>
      <c r="B67" s="7" t="s">
        <v>5</v>
      </c>
      <c r="C67" s="10">
        <v>0</v>
      </c>
      <c r="D67" s="10">
        <v>0</v>
      </c>
      <c r="E67" s="10">
        <f t="shared" si="2"/>
        <v>0</v>
      </c>
      <c r="F67" s="10">
        <v>0</v>
      </c>
      <c r="G67" s="10">
        <v>0</v>
      </c>
      <c r="H67" s="10">
        <f t="shared" si="1"/>
        <v>0</v>
      </c>
    </row>
    <row r="68" spans="1:8" x14ac:dyDescent="0.2">
      <c r="A68" s="2"/>
      <c r="B68" s="7" t="s">
        <v>6</v>
      </c>
      <c r="C68" s="10">
        <v>0</v>
      </c>
      <c r="D68" s="10">
        <v>0</v>
      </c>
      <c r="E68" s="10">
        <f t="shared" si="2"/>
        <v>0</v>
      </c>
      <c r="F68" s="10">
        <v>0</v>
      </c>
      <c r="G68" s="10">
        <v>0</v>
      </c>
      <c r="H68" s="10">
        <f t="shared" si="1"/>
        <v>0</v>
      </c>
    </row>
    <row r="69" spans="1:8" s="18" customFormat="1" x14ac:dyDescent="0.2">
      <c r="A69" s="17" t="s">
        <v>24</v>
      </c>
      <c r="B69" s="4"/>
      <c r="C69" s="12">
        <f>SUM(C70:C76)</f>
        <v>0</v>
      </c>
      <c r="D69" s="12">
        <f>SUM(D70:D76)</f>
        <v>0</v>
      </c>
      <c r="E69" s="10">
        <f t="shared" si="2"/>
        <v>0</v>
      </c>
      <c r="F69" s="12">
        <f>SUM(F70:F76)</f>
        <v>0</v>
      </c>
      <c r="G69" s="12">
        <f>SUM(G70:G76)</f>
        <v>0</v>
      </c>
      <c r="H69" s="10">
        <f t="shared" si="1"/>
        <v>0</v>
      </c>
    </row>
    <row r="70" spans="1:8" x14ac:dyDescent="0.2">
      <c r="A70" s="2"/>
      <c r="B70" s="7" t="s">
        <v>73</v>
      </c>
      <c r="C70" s="10">
        <v>0</v>
      </c>
      <c r="D70" s="10">
        <v>0</v>
      </c>
      <c r="E70" s="10">
        <f t="shared" si="2"/>
        <v>0</v>
      </c>
      <c r="F70" s="10">
        <v>0</v>
      </c>
      <c r="G70" s="10">
        <v>0</v>
      </c>
      <c r="H70" s="10">
        <f t="shared" si="1"/>
        <v>0</v>
      </c>
    </row>
    <row r="71" spans="1:8" x14ac:dyDescent="0.2">
      <c r="A71" s="2"/>
      <c r="B71" s="7" t="s">
        <v>74</v>
      </c>
      <c r="C71" s="10">
        <v>0</v>
      </c>
      <c r="D71" s="10">
        <v>0</v>
      </c>
      <c r="E71" s="10">
        <f t="shared" ref="E71:E77" si="3">C71+D71</f>
        <v>0</v>
      </c>
      <c r="F71" s="10">
        <v>0</v>
      </c>
      <c r="G71" s="10">
        <v>0</v>
      </c>
      <c r="H71" s="10">
        <f t="shared" ref="H71:H77" si="4">E71-F71</f>
        <v>0</v>
      </c>
    </row>
    <row r="72" spans="1:8" x14ac:dyDescent="0.2">
      <c r="A72" s="2"/>
      <c r="B72" s="7" t="s">
        <v>75</v>
      </c>
      <c r="C72" s="10">
        <v>0</v>
      </c>
      <c r="D72" s="10">
        <v>0</v>
      </c>
      <c r="E72" s="10">
        <f t="shared" si="3"/>
        <v>0</v>
      </c>
      <c r="F72" s="10">
        <v>0</v>
      </c>
      <c r="G72" s="10">
        <v>0</v>
      </c>
      <c r="H72" s="10">
        <f t="shared" si="4"/>
        <v>0</v>
      </c>
    </row>
    <row r="73" spans="1:8" x14ac:dyDescent="0.2">
      <c r="A73" s="2"/>
      <c r="B73" s="7" t="s">
        <v>76</v>
      </c>
      <c r="C73" s="10">
        <v>0</v>
      </c>
      <c r="D73" s="10">
        <v>0</v>
      </c>
      <c r="E73" s="10">
        <f t="shared" si="3"/>
        <v>0</v>
      </c>
      <c r="F73" s="10">
        <v>0</v>
      </c>
      <c r="G73" s="10">
        <v>0</v>
      </c>
      <c r="H73" s="10">
        <f t="shared" si="4"/>
        <v>0</v>
      </c>
    </row>
    <row r="74" spans="1:8" x14ac:dyDescent="0.2">
      <c r="A74" s="2"/>
      <c r="B74" s="7" t="s">
        <v>77</v>
      </c>
      <c r="C74" s="10">
        <v>0</v>
      </c>
      <c r="D74" s="10">
        <v>0</v>
      </c>
      <c r="E74" s="10">
        <f t="shared" si="3"/>
        <v>0</v>
      </c>
      <c r="F74" s="10">
        <v>0</v>
      </c>
      <c r="G74" s="10">
        <v>0</v>
      </c>
      <c r="H74" s="10">
        <f t="shared" si="4"/>
        <v>0</v>
      </c>
    </row>
    <row r="75" spans="1:8" x14ac:dyDescent="0.2">
      <c r="A75" s="2"/>
      <c r="B75" s="7" t="s">
        <v>78</v>
      </c>
      <c r="C75" s="10">
        <v>0</v>
      </c>
      <c r="D75" s="10">
        <v>0</v>
      </c>
      <c r="E75" s="10">
        <f t="shared" si="3"/>
        <v>0</v>
      </c>
      <c r="F75" s="10">
        <v>0</v>
      </c>
      <c r="G75" s="10">
        <v>0</v>
      </c>
      <c r="H75" s="10">
        <f t="shared" si="4"/>
        <v>0</v>
      </c>
    </row>
    <row r="76" spans="1:8" x14ac:dyDescent="0.2">
      <c r="A76" s="3"/>
      <c r="B76" s="8" t="s">
        <v>79</v>
      </c>
      <c r="C76" s="15">
        <v>0</v>
      </c>
      <c r="D76" s="15">
        <v>0</v>
      </c>
      <c r="E76" s="15">
        <f t="shared" si="3"/>
        <v>0</v>
      </c>
      <c r="F76" s="15">
        <v>0</v>
      </c>
      <c r="G76" s="15">
        <v>0</v>
      </c>
      <c r="H76" s="15">
        <f t="shared" si="4"/>
        <v>0</v>
      </c>
    </row>
    <row r="77" spans="1:8" s="18" customFormat="1" x14ac:dyDescent="0.2">
      <c r="A77" s="19"/>
      <c r="B77" s="9" t="s">
        <v>8</v>
      </c>
      <c r="C77" s="16">
        <f t="shared" ref="C77:G77" si="5">C5+C13+C23+C33+C43+C53+C57+C65+C69</f>
        <v>2439331075</v>
      </c>
      <c r="D77" s="16">
        <f t="shared" si="5"/>
        <v>789771533.67999995</v>
      </c>
      <c r="E77" s="16">
        <f t="shared" si="3"/>
        <v>3229102608.6799998</v>
      </c>
      <c r="F77" s="16">
        <f t="shared" si="5"/>
        <v>448011964.97999996</v>
      </c>
      <c r="G77" s="16">
        <f t="shared" si="5"/>
        <v>444059771.77000004</v>
      </c>
      <c r="H77" s="16">
        <f t="shared" si="4"/>
        <v>2781090643.6999998</v>
      </c>
    </row>
    <row r="78" spans="1:8" x14ac:dyDescent="0.2">
      <c r="A78" s="13" t="s">
        <v>84</v>
      </c>
      <c r="B78"/>
      <c r="C78"/>
      <c r="D78"/>
      <c r="E78"/>
      <c r="F78"/>
      <c r="G78"/>
      <c r="H78"/>
    </row>
    <row r="79" spans="1:8" x14ac:dyDescent="0.2">
      <c r="A79" s="20" t="s">
        <v>86</v>
      </c>
      <c r="B79"/>
      <c r="C79"/>
      <c r="D79"/>
      <c r="E79"/>
      <c r="F79"/>
      <c r="G79"/>
      <c r="H79"/>
    </row>
    <row r="80" spans="1:8" x14ac:dyDescent="0.2">
      <c r="A80" s="13" t="s">
        <v>83</v>
      </c>
      <c r="B80"/>
      <c r="C80"/>
      <c r="D80"/>
      <c r="E80"/>
      <c r="F80"/>
      <c r="G80"/>
      <c r="H80"/>
    </row>
    <row r="81" spans="1:8" x14ac:dyDescent="0.2">
      <c r="A81" s="13"/>
      <c r="B81" s="14"/>
      <c r="C81" s="14"/>
      <c r="D81" s="14"/>
      <c r="E81" s="14"/>
      <c r="F81" s="14"/>
      <c r="G81" s="14"/>
      <c r="H81" s="14"/>
    </row>
    <row r="82" spans="1:8" x14ac:dyDescent="0.2">
      <c r="A82" s="14"/>
      <c r="B82" s="14"/>
      <c r="C82" s="14"/>
      <c r="D82" s="14"/>
      <c r="E82" s="14"/>
      <c r="F82" s="14"/>
      <c r="G82" s="14"/>
      <c r="H82" s="14"/>
    </row>
    <row r="83" spans="1:8" x14ac:dyDescent="0.2">
      <c r="A83" s="14"/>
      <c r="B83" s="14"/>
      <c r="C83" s="14"/>
      <c r="D83" s="14"/>
      <c r="E83" s="14"/>
      <c r="F83" s="14"/>
      <c r="G83" s="14"/>
      <c r="H83" s="14"/>
    </row>
    <row r="84" spans="1:8" x14ac:dyDescent="0.2">
      <c r="A84" s="13"/>
      <c r="B84" s="13"/>
      <c r="C84" s="13"/>
      <c r="D84" s="13"/>
      <c r="E84" s="13"/>
      <c r="F84" s="13"/>
      <c r="G84" s="13"/>
      <c r="H84" s="13"/>
    </row>
    <row r="85" spans="1:8" x14ac:dyDescent="0.2">
      <c r="A85" s="13"/>
      <c r="B85" s="13"/>
      <c r="C85" s="13"/>
      <c r="D85" s="13"/>
      <c r="E85" s="13"/>
      <c r="F85" s="13"/>
      <c r="G85" s="13"/>
      <c r="H85" s="13"/>
    </row>
    <row r="86" spans="1:8" ht="14.25" customHeight="1" x14ac:dyDescent="0.2">
      <c r="A86" s="13"/>
      <c r="B86" s="13"/>
      <c r="C86" s="13"/>
      <c r="D86" s="13"/>
      <c r="E86" s="13"/>
      <c r="F86" s="13"/>
      <c r="G86" s="13"/>
      <c r="H86" s="13"/>
    </row>
    <row r="87" spans="1:8" x14ac:dyDescent="0.2">
      <c r="A87" s="13"/>
      <c r="B87" s="13"/>
      <c r="C87" s="13"/>
      <c r="D87" s="13"/>
      <c r="E87" s="13"/>
      <c r="F87" s="13"/>
      <c r="G87" s="13"/>
      <c r="H87" s="13"/>
    </row>
    <row r="88" spans="1:8" x14ac:dyDescent="0.2">
      <c r="A88" s="13"/>
      <c r="B88" s="13"/>
      <c r="C88" s="13"/>
      <c r="D88" s="13"/>
      <c r="E88" s="13"/>
      <c r="F88" s="13"/>
      <c r="G88" s="13"/>
      <c r="H88" s="13"/>
    </row>
    <row r="89" spans="1:8" x14ac:dyDescent="0.2">
      <c r="A89"/>
      <c r="B89"/>
      <c r="C89"/>
      <c r="D89"/>
      <c r="E89"/>
      <c r="F89"/>
      <c r="G89"/>
      <c r="H89"/>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EAEPEO_GTO_PJEG_01_24</vt:lpstr>
      <vt:lpstr>EAEPEO_GTO_PJEG_01_24!Área_de_impresión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Contreras</cp:lastModifiedBy>
  <cp:lastPrinted>2023-07-10T16:55:31Z</cp:lastPrinted>
  <dcterms:created xsi:type="dcterms:W3CDTF">2014-02-10T03:37:14Z</dcterms:created>
  <dcterms:modified xsi:type="dcterms:W3CDTF">2024-04-23T20:28:42Z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