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2024\02 INGRESOS 2024\REPORTES TRANSPARECIA 2024\reportes integrados\"/>
    </mc:Choice>
  </mc:AlternateContent>
  <xr:revisionPtr revIDLastSave="0" documentId="13_ncr:1_{F377D6D7-BDA7-40F4-BB9A-1AFC4989CD33}" xr6:coauthVersionLast="47" xr6:coauthVersionMax="47" xr10:uidLastSave="{00000000-0000-0000-0000-000000000000}"/>
  <bookViews>
    <workbookView xWindow="-120" yWindow="-120" windowWidth="20730" windowHeight="11040" tabRatio="298" xr2:uid="{00000000-000D-0000-FFFF-FFFF00000000}"/>
  </bookViews>
  <sheets>
    <sheet name="EAIE_GTO_PJEG_01_24" sheetId="4" r:id="rId1"/>
  </sheets>
  <definedNames>
    <definedName name="_xlnm._FilterDatabase" localSheetId="0" hidden="1">EAIE_GTO_PJEG_01_24!#REF!</definedName>
    <definedName name="_xlnm.Print_Area" localSheetId="0">EAIE_GTO_PJEG_01_24!$A$1:$H$66</definedName>
  </definedNames>
  <calcPr calcId="191029"/>
  <fileRecoveryPr autoRecover="0"/>
</workbook>
</file>

<file path=xl/calcChain.xml><?xml version="1.0" encoding="utf-8"?>
<calcChain xmlns="http://schemas.openxmlformats.org/spreadsheetml/2006/main">
  <c r="G49" i="4" l="1"/>
  <c r="H49" i="4" s="1"/>
  <c r="F49" i="4"/>
  <c r="D49" i="4"/>
  <c r="C49" i="4"/>
  <c r="E49" i="4" s="1"/>
  <c r="F43" i="4"/>
  <c r="G43" i="4"/>
  <c r="H14" i="4"/>
  <c r="H13" i="4"/>
  <c r="H11" i="4"/>
  <c r="H9" i="4"/>
  <c r="C43" i="4" l="1"/>
  <c r="D43" i="4"/>
  <c r="G47" i="4"/>
  <c r="F47" i="4"/>
  <c r="D47" i="4"/>
  <c r="C47" i="4"/>
  <c r="H46" i="4"/>
  <c r="H48" i="4"/>
  <c r="H51" i="4"/>
  <c r="G50" i="4"/>
  <c r="F50" i="4"/>
  <c r="D50" i="4"/>
  <c r="C50" i="4"/>
  <c r="H34" i="4"/>
  <c r="H10" i="4"/>
  <c r="H16" i="4" s="1"/>
  <c r="H12" i="4"/>
  <c r="H43" i="4" l="1"/>
  <c r="H44" i="4"/>
  <c r="F42" i="4"/>
  <c r="H45" i="4"/>
  <c r="D42" i="4"/>
  <c r="E50" i="4"/>
  <c r="H33" i="4"/>
  <c r="H32" i="4"/>
  <c r="C42" i="4"/>
  <c r="H50" i="4"/>
  <c r="E43" i="4"/>
  <c r="H47" i="4"/>
  <c r="E47" i="4"/>
  <c r="H35" i="4"/>
  <c r="G35" i="4"/>
  <c r="F35" i="4"/>
  <c r="D35" i="4"/>
  <c r="C35" i="4"/>
  <c r="E35" i="4"/>
  <c r="H52" i="4" l="1"/>
  <c r="E42" i="4"/>
  <c r="G42" i="4"/>
  <c r="H42" i="4" s="1"/>
  <c r="F30" i="4"/>
  <c r="G30" i="4"/>
  <c r="D30" i="4"/>
  <c r="D37" i="4" s="1"/>
  <c r="C30" i="4"/>
  <c r="C37" i="4" s="1"/>
  <c r="G16" i="4"/>
  <c r="F16" i="4"/>
  <c r="D16" i="4"/>
  <c r="C16" i="4"/>
  <c r="E30" i="4" l="1"/>
  <c r="E16" i="4"/>
  <c r="H30" i="4"/>
  <c r="H37" i="4" s="1"/>
  <c r="F52" i="4" l="1"/>
  <c r="D52" i="4" l="1"/>
  <c r="E37" i="4"/>
  <c r="F37" i="4"/>
  <c r="G37" i="4"/>
  <c r="C52" i="4" l="1"/>
  <c r="E52" i="4" s="1"/>
  <c r="G52" i="4"/>
</calcChain>
</file>

<file path=xl/sharedStrings.xml><?xml version="1.0" encoding="utf-8"?>
<sst xmlns="http://schemas.openxmlformats.org/spreadsheetml/2006/main" count="89" uniqueCount="51">
  <si>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</si>
  <si>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</si>
  <si>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</si>
  <si>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</si>
  <si>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</si>
  <si>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</si>
  <si>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</si>
  <si>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</si>
  <si>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</si>
  <si>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</si>
  <si>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</si>
  <si>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</si>
  <si>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</si>
  <si>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</si>
  <si>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</si>
  <si>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</si>
  <si>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</si>
  <si>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</si>
  <si>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</si>
  <si>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</si>
  <si>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</si>
  <si>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</si>
  <si>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</si>
  <si>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</si>
  <si>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</si>
  <si>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</si>
  <si>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</si>
  <si>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</si>
  <si>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</si>
  <si>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</si>
  <si>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</si>
  <si>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</si>
  <si>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</si>
  <si>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</si>
  <si>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</si>
  <si>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</si>
  <si>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</si>
  <si>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Clasificación Económica</t>
  </si>
  <si>
    <t xml:space="preserve"> 1 Ingresos</t>
  </si>
  <si>
    <t xml:space="preserve">   1.1 Ingresos Corrientes</t>
  </si>
  <si>
    <t xml:space="preserve">    1.1.4 Derechos, Productos y Aprovechamientos</t>
  </si>
  <si>
    <t xml:space="preserve">    1.1.6 Venta de Bienes y Servicios</t>
  </si>
  <si>
    <t xml:space="preserve">    1.1.8 Transferencias, Asignaciones</t>
  </si>
  <si>
    <t xml:space="preserve">   1.2 Ingresos de Capital</t>
  </si>
  <si>
    <t xml:space="preserve">   1.2.4 Transferencias, Asignaciones</t>
  </si>
  <si>
    <t xml:space="preserve">   3.2 Aplicaciones Financieras</t>
  </si>
  <si>
    <t xml:space="preserve">   3.2.3 Disminución de Patrimonio</t>
  </si>
  <si>
    <t>Bajo protesta de decir verdad declaramos que los Estados Financieros y sus notas, son razonablemente correctos y son responsabilidad del emisor.</t>
  </si>
  <si>
    <t>Ingresos de los Entes Públicos de los Poderes Legislativo y Judicial, de los Órganos Autónomos y del Sector Paraestatal o Paramunicipal, así como de las Empresas Productivas del Estado</t>
  </si>
  <si>
    <t>Poder Judicial del Estado de Guanajuato
Estado Analítico de Ingresos Económica
Del 1 de Enero al 31 de Marzo de 2024</t>
  </si>
  <si>
    <t xml:space="preserve"> 3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</si>
</sst>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2" fillId="0" borderId="12" xfId="9" applyNumberFormat="1" applyFont="1" applyBorder="1" applyProtection="1">
      <protection locked="0"/>
    </xf>
    <xf numFmtId="4" fontId="12" fillId="0" borderId="14" xfId="9" applyNumberFormat="1" applyFont="1" applyBorder="1" applyProtection="1">
      <protection locked="0"/>
    </xf>
    <xf numFmtId="0" fontId="7" fillId="0" borderId="0" xfId="9" applyFont="1" applyAlignment="1">
      <alignment horizontal="left" vertical="top" wrapText="1"/>
    </xf>
    <xf numFmtId="0" fontId="7" fillId="0" borderId="0" xfId="9" quotePrefix="1" applyFont="1" applyAlignment="1">
      <alignment horizontal="center" vertical="top"/>
    </xf>
    <xf numFmtId="0" fontId="8" fillId="0" borderId="0" xfId="9" applyFont="1" applyAlignment="1">
      <alignment horizontal="center" vertical="top" wrapText="1"/>
    </xf>
    <xf numFmtId="4" fontId="8" fillId="0" borderId="0" xfId="9" applyNumberFormat="1" applyFont="1" applyAlignment="1" applyProtection="1">
      <alignment vertical="top"/>
      <protection locked="0"/>
    </xf>
    <xf numFmtId="0" fontId="8" fillId="2" borderId="10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8" fillId="2" borderId="8" xfId="9" applyFont="1" applyFill="1" applyBorder="1" applyAlignment="1">
      <alignment horizontal="center" vertical="center" wrapText="1"/>
    </xf>
    <xf numFmtId="0" fontId="8" fillId="2" borderId="10" xfId="9" quotePrefix="1" applyFont="1" applyFill="1" applyBorder="1" applyAlignment="1">
      <alignment horizontal="center" vertical="center" wrapText="1"/>
    </xf>
    <xf numFmtId="0" fontId="8" fillId="2" borderId="7" xfId="9" quotePrefix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/>
    </xf>
    <xf numFmtId="0" fontId="7" fillId="0" borderId="14" xfId="9" applyFont="1" applyBorder="1" applyAlignment="1">
      <alignment horizontal="left" vertical="top" wrapText="1"/>
    </xf>
    <xf numFmtId="0" fontId="7" fillId="0" borderId="13" xfId="9" applyFont="1" applyBorder="1" applyAlignment="1">
      <alignment horizontal="left" vertical="top" wrapText="1"/>
    </xf>
    <xf numFmtId="0" fontId="7" fillId="0" borderId="8" xfId="9" quotePrefix="1" applyFont="1" applyBorder="1" applyAlignment="1">
      <alignment horizontal="center" vertical="top"/>
    </xf>
    <xf numFmtId="0" fontId="8" fillId="0" borderId="9" xfId="9" applyFont="1" applyBorder="1" applyAlignment="1">
      <alignment horizontal="center" vertical="top" wrapText="1"/>
    </xf>
    <xf numFmtId="4" fontId="8" fillId="0" borderId="8" xfId="9" applyNumberFormat="1" applyFont="1" applyBorder="1" applyAlignment="1" applyProtection="1">
      <alignment vertical="top"/>
      <protection locked="0"/>
    </xf>
    <xf numFmtId="4" fontId="8" fillId="0" borderId="10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" fontId="3" fillId="0" borderId="13" xfId="8" applyNumberFormat="1" applyFont="1" applyBorder="1" applyProtection="1">
      <protection locked="0"/>
    </xf>
    <xf numFmtId="4" fontId="8" fillId="0" borderId="7" xfId="8" applyNumberFormat="1" applyFont="1" applyBorder="1" applyProtection="1">
      <protection locked="0"/>
    </xf>
    <xf numFmtId="4" fontId="8" fillId="0" borderId="13" xfId="8" applyNumberFormat="1" applyFont="1" applyBorder="1" applyProtection="1">
      <protection locked="0"/>
    </xf>
    <xf numFmtId="0" fontId="8" fillId="0" borderId="5" xfId="8" applyFont="1" applyBorder="1" applyAlignment="1">
      <alignment horizontal="left" vertical="top"/>
    </xf>
    <xf numFmtId="4" fontId="8" fillId="0" borderId="12" xfId="18" applyNumberFormat="1" applyFont="1" applyBorder="1" applyProtection="1">
      <protection locked="0"/>
    </xf>
    <xf numFmtId="4" fontId="8" fillId="0" borderId="14" xfId="18" applyNumberFormat="1" applyFont="1" applyBorder="1" applyProtection="1">
      <protection locked="0"/>
    </xf>
    <xf numFmtId="0" fontId="8" fillId="0" borderId="5" xfId="8" applyFont="1" applyBorder="1" applyAlignment="1">
      <alignment vertical="top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7" xfId="9" applyNumberFormat="1" applyFont="1" applyBorder="1" applyProtection="1">
      <protection locked="0"/>
    </xf>
    <xf numFmtId="0" fontId="0" fillId="0" borderId="0" xfId="8" applyFont="1" applyProtection="1">
      <protection locked="0"/>
    </xf>
    <xf numFmtId="4" fontId="12" fillId="3" borderId="14" xfId="8" applyNumberFormat="1" applyFont="1" applyFill="1" applyBorder="1" applyAlignment="1" applyProtection="1">
      <alignment vertical="top"/>
      <protection locked="0"/>
    </xf>
    <xf numFmtId="4" fontId="7" fillId="3" borderId="14" xfId="8" applyNumberFormat="1" applyFont="1" applyFill="1" applyBorder="1" applyAlignment="1" applyProtection="1">
      <alignment vertical="center"/>
      <protection locked="0"/>
    </xf>
    <xf numFmtId="4" fontId="7" fillId="3" borderId="14" xfId="8" applyNumberFormat="1" applyFont="1" applyFill="1" applyBorder="1" applyProtection="1">
      <protection locked="0"/>
    </xf>
    <xf numFmtId="4" fontId="12" fillId="3" borderId="14" xfId="8" applyNumberFormat="1" applyFont="1" applyFill="1" applyBorder="1" applyProtection="1">
      <protection locked="0"/>
    </xf>
    <xf numFmtId="4" fontId="12" fillId="3" borderId="14" xfId="9" applyNumberFormat="1" applyFont="1" applyFill="1" applyBorder="1" applyProtection="1">
      <protection locked="0"/>
    </xf>
    <xf numFmtId="4" fontId="12" fillId="0" borderId="14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12" fillId="0" borderId="14" xfId="9" applyNumberFormat="1" applyFont="1" applyBorder="1" applyAlignment="1" applyProtection="1">
      <alignment vertical="center"/>
      <protection locked="0"/>
    </xf>
    <xf numFmtId="4" fontId="12" fillId="4" borderId="14" xfId="9" applyNumberFormat="1" applyFont="1" applyFill="1" applyBorder="1" applyProtection="1">
      <protection locked="0"/>
    </xf>
    <xf numFmtId="0" fontId="0" fillId="0" borderId="0" xfId="8" applyFont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0" borderId="5" xfId="9" applyFont="1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0" fontId="0" fillId="0" borderId="0" xfId="8" applyFont="1" applyAlignment="1" applyProtection="1">
      <alignment horizontal="left"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1950133</xdr:colOff>
      <xdr:row>62</xdr:row>
      <xdr:rowOff>0</xdr:rowOff>
    </xdr:from>
    <xdr:to>
      <xdr:col>2</xdr:col>
      <xdr:colOff>426132</xdr:colOff>
      <xdr:row>65</xdr:row>
      <xdr:rowOff>64078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83661" y="10575421"/>
          <a:ext cx="1823102" cy="544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347173</xdr:colOff>
      <xdr:row>62</xdr:row>
      <xdr:rowOff>0</xdr:rowOff>
    </xdr:from>
    <xdr:to>
      <xdr:col>4</xdr:col>
      <xdr:colOff>57150</xdr:colOff>
      <xdr:row>65</xdr:row>
      <xdr:rowOff>28574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7804" y="10424089"/>
          <a:ext cx="1623879" cy="509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62</xdr:row>
      <xdr:rowOff>0</xdr:rowOff>
    </xdr:from>
    <xdr:to>
      <xdr:col>7</xdr:col>
      <xdr:colOff>904877</xdr:colOff>
      <xdr:row>65</xdr:row>
      <xdr:rowOff>54553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0" y="11029950"/>
          <a:ext cx="2000252" cy="540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  </a:t>
          </a:r>
          <a:r>
            <a:rPr lang="es-MX" sz="800" b="0" i="0" baseline="0">
              <a:latin typeface="Arial" pitchFamily="34" charset="0"/>
              <a:cs typeface="Arial" pitchFamily="34" charset="0"/>
            </a:rPr>
            <a:t>Contralor del Poder Judicial.</a:t>
          </a:r>
          <a:r>
            <a:rPr lang="es-MX" sz="800" b="0" i="0">
              <a:latin typeface="Arial" pitchFamily="34" charset="0"/>
              <a:cs typeface="Arial" pitchFamily="34" charset="0"/>
            </a:rPr>
            <a:t>         </a:t>
          </a:r>
          <a:endParaRPr lang="es-MX" sz="800" b="0" i="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59</xdr:row>
      <xdr:rowOff>38100</xdr:rowOff>
    </xdr:from>
    <xdr:to>
      <xdr:col>1</xdr:col>
      <xdr:colOff>457199</xdr:colOff>
      <xdr:row>61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9526</xdr:colOff>
      <xdr:row>61</xdr:row>
      <xdr:rowOff>142874</xdr:rowOff>
    </xdr:from>
    <xdr:to>
      <xdr:col>1</xdr:col>
      <xdr:colOff>2019300</xdr:colOff>
      <xdr:row>65</xdr:row>
      <xdr:rowOff>95249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11029949"/>
          <a:ext cx="21431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</a:t>
          </a:r>
          <a:r>
            <a:rPr lang="es-MX" sz="800" b="1" baseline="0">
              <a:latin typeface="Arial" pitchFamily="34" charset="0"/>
              <a:cs typeface="Arial" pitchFamily="34" charset="0"/>
            </a:rPr>
            <a:t> Héctor Tinajero Muñoz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38724</xdr:colOff>
      <xdr:row>62</xdr:row>
      <xdr:rowOff>0</xdr:rowOff>
    </xdr:from>
    <xdr:to>
      <xdr:col>6</xdr:col>
      <xdr:colOff>48248</xdr:colOff>
      <xdr:row>65</xdr:row>
      <xdr:rowOff>104774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33257" y="10424089"/>
          <a:ext cx="1967935" cy="58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85455" cy="516308"/>
    <xdr:pic>
      <xdr:nvPicPr>
        <xdr:cNvPr id="8" name="Imagen 7">
          <a:extLst>
            <a:ext uri="{FF2B5EF4-FFF2-40B4-BE49-F238E27FC236}">
              <a16:creationId xmlns:a16="http://schemas.microsoft.com/office/drawing/2014/main" id="{FCA0D114-8660-40BB-905A-F156ADE01A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70" b="8587"/>
        <a:stretch/>
      </xdr:blipFill>
      <xdr:spPr>
        <a:xfrm>
          <a:off x="0" y="0"/>
          <a:ext cx="785455" cy="5163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topLeftCell="A43" zoomScale="107" zoomScaleNormal="107" workbookViewId="0">
      <selection activeCell="I64" sqref="I64"/>
    </sheetView>
  </sheetViews>
  <sheetFormatPr baseColWidth="10" defaultRowHeight="11.25" x14ac:dyDescent="0.2"/>
  <cols>
    <col min="1" max="1" width="2.33203125" style="2" customWidth="1"/>
    <col min="2" max="2" width="58.5" style="2" customWidth="1"/>
    <col min="3" max="3" width="17.1640625" style="2" customWidth="1"/>
    <col min="4" max="4" width="16.33203125" style="2" customWidth="1"/>
    <col min="5" max="7" width="17.1640625" style="2" customWidth="1"/>
    <col min="8" max="8" width="16.1640625" style="2" customWidth="1"/>
    <col min="9" max="9" width="6.83203125" style="2" customWidth="1"/>
    <col min="10" max="16384" width="12" style="2"/>
  </cols>
  <sheetData>
    <row r="1" spans="1:8" s="3" customFormat="1" ht="39.950000000000003" customHeight="1" x14ac:dyDescent="0.2">
      <c r="A1" s="71" t="s">
        <v>49</v>
      </c>
      <c r="B1" s="72"/>
      <c r="C1" s="72"/>
      <c r="D1" s="72"/>
      <c r="E1" s="72"/>
      <c r="F1" s="72"/>
      <c r="G1" s="72"/>
      <c r="H1" s="73"/>
    </row>
    <row r="2" spans="1:8" s="3" customFormat="1" x14ac:dyDescent="0.2">
      <c r="A2" s="74" t="s">
        <v>14</v>
      </c>
      <c r="B2" s="75"/>
      <c r="C2" s="72" t="s">
        <v>22</v>
      </c>
      <c r="D2" s="72"/>
      <c r="E2" s="72"/>
      <c r="F2" s="72"/>
      <c r="G2" s="72"/>
      <c r="H2" s="80" t="s">
        <v>19</v>
      </c>
    </row>
    <row r="3" spans="1:8" s="1" customFormat="1" ht="24.95" customHeight="1" x14ac:dyDescent="0.2">
      <c r="A3" s="76"/>
      <c r="B3" s="7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81"/>
    </row>
    <row r="4" spans="1:8" s="1" customFormat="1" x14ac:dyDescent="0.2">
      <c r="A4" s="78"/>
      <c r="B4" s="7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29" t="s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2">
        <v>0</v>
      </c>
    </row>
    <row r="6" spans="1:8" x14ac:dyDescent="0.2">
      <c r="A6" s="24"/>
      <c r="B6" s="30" t="s">
        <v>1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</row>
    <row r="7" spans="1:8" x14ac:dyDescent="0.2">
      <c r="A7" s="23"/>
      <c r="B7" s="29" t="s">
        <v>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8" x14ac:dyDescent="0.2">
      <c r="A8" s="23"/>
      <c r="B8" s="29" t="s">
        <v>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</row>
    <row r="9" spans="1:8" x14ac:dyDescent="0.2">
      <c r="A9" s="23"/>
      <c r="B9" s="29" t="s">
        <v>4</v>
      </c>
      <c r="C9" s="32">
        <v>76491495</v>
      </c>
      <c r="D9" s="66">
        <v>0</v>
      </c>
      <c r="E9" s="61">
        <v>76491495</v>
      </c>
      <c r="F9" s="66">
        <v>51879423.920000002</v>
      </c>
      <c r="G9" s="66">
        <v>51879423.920000002</v>
      </c>
      <c r="H9" s="61">
        <f>G9-C9</f>
        <v>-24612071.079999998</v>
      </c>
    </row>
    <row r="10" spans="1:8" x14ac:dyDescent="0.2">
      <c r="A10" s="24"/>
      <c r="B10" s="30" t="s">
        <v>5</v>
      </c>
      <c r="C10" s="32">
        <v>0</v>
      </c>
      <c r="D10" s="66">
        <v>0</v>
      </c>
      <c r="E10" s="61">
        <v>0</v>
      </c>
      <c r="F10" s="66">
        <v>0</v>
      </c>
      <c r="G10" s="66">
        <v>0</v>
      </c>
      <c r="H10" s="61">
        <f t="shared" ref="H10:H12" si="0">G10-C10</f>
        <v>0</v>
      </c>
    </row>
    <row r="11" spans="1:8" ht="12.75" customHeight="1" x14ac:dyDescent="0.2">
      <c r="A11" s="28"/>
      <c r="B11" s="29" t="s">
        <v>24</v>
      </c>
      <c r="C11" s="32">
        <v>20162715</v>
      </c>
      <c r="D11" s="32">
        <v>0</v>
      </c>
      <c r="E11" s="32">
        <v>20162715</v>
      </c>
      <c r="F11" s="32">
        <v>4880650.09</v>
      </c>
      <c r="G11" s="32">
        <v>4880650.09</v>
      </c>
      <c r="H11" s="32">
        <f>G11-C11</f>
        <v>-15282064.91</v>
      </c>
    </row>
    <row r="12" spans="1:8" ht="22.5" x14ac:dyDescent="0.2">
      <c r="A12" s="28"/>
      <c r="B12" s="29" t="s">
        <v>25</v>
      </c>
      <c r="C12" s="32">
        <v>0</v>
      </c>
      <c r="D12" s="32">
        <v>0</v>
      </c>
      <c r="E12" s="64">
        <v>0</v>
      </c>
      <c r="F12" s="32">
        <v>0</v>
      </c>
      <c r="G12" s="32">
        <v>0</v>
      </c>
      <c r="H12" s="64">
        <f t="shared" si="0"/>
        <v>0</v>
      </c>
    </row>
    <row r="13" spans="1:8" ht="22.5" x14ac:dyDescent="0.2">
      <c r="A13" s="28"/>
      <c r="B13" s="29" t="s">
        <v>26</v>
      </c>
      <c r="C13" s="32">
        <v>2342676865</v>
      </c>
      <c r="D13" s="32">
        <v>0</v>
      </c>
      <c r="E13" s="64">
        <v>2342676865</v>
      </c>
      <c r="F13" s="32">
        <v>734757136.79999995</v>
      </c>
      <c r="G13" s="32">
        <v>734757136.79999995</v>
      </c>
      <c r="H13" s="32">
        <f>G13-C13</f>
        <v>-1607919728.2</v>
      </c>
    </row>
    <row r="14" spans="1:8" x14ac:dyDescent="0.2">
      <c r="A14" s="23"/>
      <c r="B14" s="29" t="s">
        <v>6</v>
      </c>
      <c r="C14" s="32">
        <v>0</v>
      </c>
      <c r="D14" s="32">
        <v>789771533.67999995</v>
      </c>
      <c r="E14" s="32">
        <v>789771533.67999995</v>
      </c>
      <c r="F14" s="32">
        <v>0</v>
      </c>
      <c r="G14" s="32">
        <v>0</v>
      </c>
      <c r="H14" s="32">
        <f>G14-C14</f>
        <v>0</v>
      </c>
    </row>
    <row r="15" spans="1:8" ht="6.75" customHeight="1" x14ac:dyDescent="0.2">
      <c r="A15" s="23"/>
      <c r="C15" s="51"/>
      <c r="D15" s="51"/>
      <c r="E15" s="51"/>
      <c r="F15" s="51"/>
      <c r="G15" s="51"/>
      <c r="H15" s="51"/>
    </row>
    <row r="16" spans="1:8" x14ac:dyDescent="0.2">
      <c r="A16" s="9"/>
      <c r="B16" s="10" t="s">
        <v>13</v>
      </c>
      <c r="C16" s="52">
        <f t="shared" ref="C16:H16" si="1">SUM(C5:C15)</f>
        <v>2439331075</v>
      </c>
      <c r="D16" s="52">
        <f t="shared" si="1"/>
        <v>789771533.67999995</v>
      </c>
      <c r="E16" s="52">
        <f t="shared" si="1"/>
        <v>3229102608.6799998</v>
      </c>
      <c r="F16" s="52">
        <f t="shared" si="1"/>
        <v>791517210.80999994</v>
      </c>
      <c r="G16" s="52">
        <f t="shared" si="1"/>
        <v>791517210.80999994</v>
      </c>
      <c r="H16" s="52">
        <f t="shared" si="1"/>
        <v>-1647813864.1900001</v>
      </c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53">
        <v>0</v>
      </c>
    </row>
    <row r="18" spans="1:8" x14ac:dyDescent="0.2">
      <c r="A18" s="82" t="s">
        <v>23</v>
      </c>
      <c r="B18" s="83"/>
      <c r="C18" s="72" t="s">
        <v>22</v>
      </c>
      <c r="D18" s="72"/>
      <c r="E18" s="72"/>
      <c r="F18" s="72"/>
      <c r="G18" s="72"/>
      <c r="H18" s="80" t="s">
        <v>19</v>
      </c>
    </row>
    <row r="19" spans="1:8" ht="22.5" x14ac:dyDescent="0.2">
      <c r="A19" s="84"/>
      <c r="B19" s="8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81"/>
    </row>
    <row r="20" spans="1:8" x14ac:dyDescent="0.2">
      <c r="A20" s="86"/>
      <c r="B20" s="8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54" t="s">
        <v>27</v>
      </c>
      <c r="B21" s="12"/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</row>
    <row r="22" spans="1:8" x14ac:dyDescent="0.2">
      <c r="A22" s="13"/>
      <c r="B22" s="14" t="s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</row>
    <row r="23" spans="1:8" x14ac:dyDescent="0.2">
      <c r="A23" s="13"/>
      <c r="B23" s="14" t="s">
        <v>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</row>
    <row r="24" spans="1:8" x14ac:dyDescent="0.2">
      <c r="A24" s="13"/>
      <c r="B24" s="14" t="s">
        <v>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x14ac:dyDescent="0.2">
      <c r="A25" s="13"/>
      <c r="B25" s="14" t="s">
        <v>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13"/>
      <c r="B26" s="14" t="s">
        <v>28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ht="12" customHeight="1" x14ac:dyDescent="0.2">
      <c r="A27" s="13"/>
      <c r="B27" s="14" t="s">
        <v>29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ht="22.5" x14ac:dyDescent="0.2">
      <c r="A28" s="13"/>
      <c r="B28" s="14" t="s">
        <v>30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ht="22.5" x14ac:dyDescent="0.2">
      <c r="A29" s="13"/>
      <c r="B29" s="14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</row>
    <row r="30" spans="1:8" ht="36" customHeight="1" x14ac:dyDescent="0.2">
      <c r="A30" s="97" t="s">
        <v>48</v>
      </c>
      <c r="B30" s="98"/>
      <c r="C30" s="56">
        <f>SUM(C31:C34)</f>
        <v>2439331075</v>
      </c>
      <c r="D30" s="56">
        <f>SUM(D31:D34)</f>
        <v>0</v>
      </c>
      <c r="E30" s="56">
        <f t="shared" ref="E30:G30" si="2">SUM(E31:E34)</f>
        <v>2439331075</v>
      </c>
      <c r="F30" s="56">
        <f t="shared" si="2"/>
        <v>791517210.80999994</v>
      </c>
      <c r="G30" s="56">
        <f t="shared" si="2"/>
        <v>791517210.80999994</v>
      </c>
      <c r="H30" s="56">
        <f>G30-C30</f>
        <v>-1647813864.1900001</v>
      </c>
    </row>
    <row r="31" spans="1:8" x14ac:dyDescent="0.2">
      <c r="A31" s="13"/>
      <c r="B31" s="14" t="s">
        <v>1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</row>
    <row r="32" spans="1:8" x14ac:dyDescent="0.2">
      <c r="A32" s="13"/>
      <c r="B32" s="14" t="s">
        <v>31</v>
      </c>
      <c r="C32" s="62">
        <v>76491495</v>
      </c>
      <c r="D32" s="62">
        <v>0</v>
      </c>
      <c r="E32" s="62">
        <v>76491495</v>
      </c>
      <c r="F32" s="62">
        <v>51879423.920000002</v>
      </c>
      <c r="G32" s="62">
        <v>51879423.920000002</v>
      </c>
      <c r="H32" s="62">
        <f>G32-C32</f>
        <v>-24612071.079999998</v>
      </c>
    </row>
    <row r="33" spans="1:8" ht="13.5" customHeight="1" x14ac:dyDescent="0.2">
      <c r="A33" s="13"/>
      <c r="B33" s="14" t="s">
        <v>32</v>
      </c>
      <c r="C33" s="63">
        <v>20162715</v>
      </c>
      <c r="D33" s="63">
        <v>0</v>
      </c>
      <c r="E33" s="63">
        <v>20162715</v>
      </c>
      <c r="F33" s="63">
        <v>4880650.09</v>
      </c>
      <c r="G33" s="63">
        <v>4880650.09</v>
      </c>
      <c r="H33" s="63">
        <f t="shared" ref="H33:H34" si="3">G33-C33</f>
        <v>-15282064.91</v>
      </c>
    </row>
    <row r="34" spans="1:8" ht="22.5" x14ac:dyDescent="0.2">
      <c r="A34" s="13"/>
      <c r="B34" s="14" t="s">
        <v>26</v>
      </c>
      <c r="C34" s="32">
        <v>2342676865</v>
      </c>
      <c r="D34" s="32">
        <v>0</v>
      </c>
      <c r="E34" s="63">
        <v>2342676865</v>
      </c>
      <c r="F34" s="32">
        <v>734757136.79999995</v>
      </c>
      <c r="G34" s="32">
        <v>734757136.79999995</v>
      </c>
      <c r="H34" s="63">
        <f t="shared" si="3"/>
        <v>-1607919728.2</v>
      </c>
    </row>
    <row r="35" spans="1:8" x14ac:dyDescent="0.2">
      <c r="A35" s="57" t="s">
        <v>33</v>
      </c>
      <c r="B35" s="15"/>
      <c r="C35" s="56">
        <f t="shared" ref="C35:H35" si="4">C36</f>
        <v>0</v>
      </c>
      <c r="D35" s="56">
        <f t="shared" si="4"/>
        <v>789771533.67999995</v>
      </c>
      <c r="E35" s="56">
        <f t="shared" si="4"/>
        <v>789771533.67999995</v>
      </c>
      <c r="F35" s="56">
        <f t="shared" si="4"/>
        <v>0</v>
      </c>
      <c r="G35" s="56">
        <f t="shared" si="4"/>
        <v>0</v>
      </c>
      <c r="H35" s="56">
        <f t="shared" si="4"/>
        <v>0</v>
      </c>
    </row>
    <row r="36" spans="1:8" x14ac:dyDescent="0.2">
      <c r="A36" s="11"/>
      <c r="B36" s="14" t="s">
        <v>6</v>
      </c>
      <c r="C36" s="32">
        <v>0</v>
      </c>
      <c r="D36" s="68">
        <v>789771533.67999995</v>
      </c>
      <c r="E36" s="68">
        <v>789771533.67999995</v>
      </c>
      <c r="F36" s="67">
        <v>0</v>
      </c>
      <c r="G36" s="67">
        <v>0</v>
      </c>
      <c r="H36" s="32">
        <v>0</v>
      </c>
    </row>
    <row r="37" spans="1:8" x14ac:dyDescent="0.2">
      <c r="A37" s="16"/>
      <c r="B37" s="17" t="s">
        <v>13</v>
      </c>
      <c r="C37" s="58">
        <f t="shared" ref="C37:H37" si="5">C21+C30+C35</f>
        <v>2439331075</v>
      </c>
      <c r="D37" s="58">
        <f t="shared" si="5"/>
        <v>789771533.67999995</v>
      </c>
      <c r="E37" s="58">
        <f t="shared" si="5"/>
        <v>3229102608.6799998</v>
      </c>
      <c r="F37" s="58">
        <f t="shared" si="5"/>
        <v>791517210.80999994</v>
      </c>
      <c r="G37" s="58">
        <f t="shared" si="5"/>
        <v>791517210.80999994</v>
      </c>
      <c r="H37" s="58">
        <f t="shared" si="5"/>
        <v>-1647813864.1900001</v>
      </c>
    </row>
    <row r="38" spans="1:8" x14ac:dyDescent="0.2">
      <c r="A38" s="18"/>
      <c r="B38" s="19"/>
      <c r="C38" s="20"/>
      <c r="D38" s="20"/>
      <c r="E38" s="20"/>
      <c r="F38" s="21" t="s">
        <v>21</v>
      </c>
      <c r="G38" s="22"/>
      <c r="H38" s="53">
        <v>0</v>
      </c>
    </row>
    <row r="39" spans="1:8" ht="11.25" customHeight="1" x14ac:dyDescent="0.2">
      <c r="A39" s="88" t="s">
        <v>37</v>
      </c>
      <c r="B39" s="89"/>
      <c r="C39" s="94" t="s">
        <v>22</v>
      </c>
      <c r="D39" s="94"/>
      <c r="E39" s="94"/>
      <c r="F39" s="94"/>
      <c r="G39" s="94"/>
      <c r="H39" s="95" t="s">
        <v>19</v>
      </c>
    </row>
    <row r="40" spans="1:8" ht="22.5" x14ac:dyDescent="0.2">
      <c r="A40" s="90"/>
      <c r="B40" s="91"/>
      <c r="C40" s="37" t="s">
        <v>15</v>
      </c>
      <c r="D40" s="38" t="s">
        <v>20</v>
      </c>
      <c r="E40" s="38" t="s">
        <v>16</v>
      </c>
      <c r="F40" s="38" t="s">
        <v>17</v>
      </c>
      <c r="G40" s="39" t="s">
        <v>18</v>
      </c>
      <c r="H40" s="96"/>
    </row>
    <row r="41" spans="1:8" x14ac:dyDescent="0.2">
      <c r="A41" s="92"/>
      <c r="B41" s="93"/>
      <c r="C41" s="40" t="s">
        <v>7</v>
      </c>
      <c r="D41" s="41" t="s">
        <v>8</v>
      </c>
      <c r="E41" s="41" t="s">
        <v>9</v>
      </c>
      <c r="F41" s="41" t="s">
        <v>10</v>
      </c>
      <c r="G41" s="41" t="s">
        <v>11</v>
      </c>
      <c r="H41" s="41" t="s">
        <v>12</v>
      </c>
    </row>
    <row r="42" spans="1:8" x14ac:dyDescent="0.2">
      <c r="A42" s="42" t="s">
        <v>38</v>
      </c>
      <c r="B42" s="33"/>
      <c r="C42" s="32">
        <f>C43+C47+C50</f>
        <v>2439331075</v>
      </c>
      <c r="D42" s="32">
        <f>D43+D47+D50</f>
        <v>789771533.67999995</v>
      </c>
      <c r="E42" s="32">
        <f>C42+D42</f>
        <v>3229102608.6799998</v>
      </c>
      <c r="F42" s="32">
        <f>F43+F47+F50</f>
        <v>791517210.80999994</v>
      </c>
      <c r="G42" s="32">
        <f>G43+G47+G50</f>
        <v>791517210.80999994</v>
      </c>
      <c r="H42" s="32">
        <f>G42-C42</f>
        <v>-1647813864.1900001</v>
      </c>
    </row>
    <row r="43" spans="1:8" x14ac:dyDescent="0.2">
      <c r="A43" s="42" t="s">
        <v>39</v>
      </c>
      <c r="B43" s="33"/>
      <c r="C43" s="32">
        <f>C44+C45+C46</f>
        <v>2379221825</v>
      </c>
      <c r="D43" s="32">
        <f>D44+D45+D46</f>
        <v>-3120000</v>
      </c>
      <c r="E43" s="32">
        <f t="shared" ref="E43:E52" si="6">C43+D43</f>
        <v>2376101825</v>
      </c>
      <c r="F43" s="32">
        <f>SUM(F44:F46)</f>
        <v>746037960.80999994</v>
      </c>
      <c r="G43" s="32">
        <f>SUM(G44:G46)</f>
        <v>746037960.80999994</v>
      </c>
      <c r="H43" s="32">
        <f t="shared" ref="H43:H51" si="7">G43-C43</f>
        <v>-1633183864.1900001</v>
      </c>
    </row>
    <row r="44" spans="1:8" x14ac:dyDescent="0.2">
      <c r="A44" s="42" t="s">
        <v>40</v>
      </c>
      <c r="B44" s="33"/>
      <c r="C44" s="65">
        <v>76491495</v>
      </c>
      <c r="D44" s="66">
        <v>0</v>
      </c>
      <c r="E44" s="32">
        <v>76491495</v>
      </c>
      <c r="F44" s="66">
        <v>51879423.920000002</v>
      </c>
      <c r="G44" s="66">
        <v>51879423.920000002</v>
      </c>
      <c r="H44" s="32">
        <f t="shared" si="7"/>
        <v>-24612071.079999998</v>
      </c>
    </row>
    <row r="45" spans="1:8" x14ac:dyDescent="0.2">
      <c r="A45" s="42" t="s">
        <v>41</v>
      </c>
      <c r="B45" s="33"/>
      <c r="C45" s="65">
        <v>20162715</v>
      </c>
      <c r="D45" s="66">
        <v>0</v>
      </c>
      <c r="E45" s="32">
        <v>20162715</v>
      </c>
      <c r="F45" s="66">
        <v>4880650.09</v>
      </c>
      <c r="G45" s="66">
        <v>4880650.09</v>
      </c>
      <c r="H45" s="32">
        <f t="shared" si="7"/>
        <v>-15282064.91</v>
      </c>
    </row>
    <row r="46" spans="1:8" x14ac:dyDescent="0.2">
      <c r="A46" s="42" t="s">
        <v>42</v>
      </c>
      <c r="B46" s="33"/>
      <c r="C46" s="65">
        <v>2282567615</v>
      </c>
      <c r="D46" s="66">
        <v>-3120000</v>
      </c>
      <c r="E46" s="32">
        <v>2279447615</v>
      </c>
      <c r="F46" s="66">
        <v>689277886.79999995</v>
      </c>
      <c r="G46" s="66">
        <v>689277886.79999995</v>
      </c>
      <c r="H46" s="32">
        <f t="shared" si="7"/>
        <v>-1593289728.2</v>
      </c>
    </row>
    <row r="47" spans="1:8" x14ac:dyDescent="0.2">
      <c r="A47" s="42" t="s">
        <v>43</v>
      </c>
      <c r="B47" s="43"/>
      <c r="C47" s="32">
        <f>C48</f>
        <v>60109250</v>
      </c>
      <c r="D47" s="32">
        <f>D48</f>
        <v>3120000</v>
      </c>
      <c r="E47" s="32">
        <f t="shared" si="6"/>
        <v>63229250</v>
      </c>
      <c r="F47" s="32">
        <f>F48</f>
        <v>45479250</v>
      </c>
      <c r="G47" s="32">
        <f>G48</f>
        <v>45479250</v>
      </c>
      <c r="H47" s="32">
        <f t="shared" si="7"/>
        <v>-14630000</v>
      </c>
    </row>
    <row r="48" spans="1:8" x14ac:dyDescent="0.2">
      <c r="A48" s="42" t="s">
        <v>44</v>
      </c>
      <c r="B48" s="43"/>
      <c r="C48" s="65">
        <v>60109250</v>
      </c>
      <c r="D48" s="65">
        <v>3120000</v>
      </c>
      <c r="E48" s="69">
        <v>63229250</v>
      </c>
      <c r="F48" s="65">
        <v>45479250</v>
      </c>
      <c r="G48" s="65">
        <v>45479250</v>
      </c>
      <c r="H48" s="32">
        <f t="shared" si="7"/>
        <v>-14630000</v>
      </c>
    </row>
    <row r="49" spans="1:8" x14ac:dyDescent="0.2">
      <c r="A49" s="42" t="s">
        <v>50</v>
      </c>
      <c r="B49" s="43"/>
      <c r="C49" s="32">
        <f>C50</f>
        <v>0</v>
      </c>
      <c r="D49" s="32">
        <f>D50</f>
        <v>789771533.67999995</v>
      </c>
      <c r="E49" s="32">
        <f t="shared" ref="E49" si="8">C49+D49</f>
        <v>789771533.67999995</v>
      </c>
      <c r="F49" s="32">
        <f>F50</f>
        <v>0</v>
      </c>
      <c r="G49" s="32">
        <f>G50</f>
        <v>0</v>
      </c>
      <c r="H49" s="32">
        <f t="shared" ref="H49" si="9">G49-C49</f>
        <v>0</v>
      </c>
    </row>
    <row r="50" spans="1:8" x14ac:dyDescent="0.2">
      <c r="A50" s="42" t="s">
        <v>45</v>
      </c>
      <c r="B50" s="43"/>
      <c r="C50" s="32">
        <f>C51</f>
        <v>0</v>
      </c>
      <c r="D50" s="32">
        <f>D51</f>
        <v>789771533.67999995</v>
      </c>
      <c r="E50" s="32">
        <f t="shared" si="6"/>
        <v>789771533.67999995</v>
      </c>
      <c r="F50" s="32">
        <f>F51</f>
        <v>0</v>
      </c>
      <c r="G50" s="32">
        <f>G51</f>
        <v>0</v>
      </c>
      <c r="H50" s="32">
        <f t="shared" si="7"/>
        <v>0</v>
      </c>
    </row>
    <row r="51" spans="1:8" x14ac:dyDescent="0.2">
      <c r="A51" s="42" t="s">
        <v>46</v>
      </c>
      <c r="B51" s="44"/>
      <c r="C51" s="32">
        <v>0</v>
      </c>
      <c r="D51" s="32">
        <v>789771533.67999995</v>
      </c>
      <c r="E51" s="32">
        <v>789771533.67999995</v>
      </c>
      <c r="F51" s="32">
        <v>0</v>
      </c>
      <c r="G51" s="32">
        <v>0</v>
      </c>
      <c r="H51" s="32">
        <f t="shared" si="7"/>
        <v>0</v>
      </c>
    </row>
    <row r="52" spans="1:8" x14ac:dyDescent="0.2">
      <c r="A52" s="45"/>
      <c r="B52" s="46" t="s">
        <v>13</v>
      </c>
      <c r="C52" s="59">
        <f>C43+C47+C50</f>
        <v>2439331075</v>
      </c>
      <c r="D52" s="59">
        <f>D43+D47+D50</f>
        <v>789771533.67999995</v>
      </c>
      <c r="E52" s="59">
        <f t="shared" si="6"/>
        <v>3229102608.6799998</v>
      </c>
      <c r="F52" s="59">
        <f>F43+F47+F50</f>
        <v>791517210.80999994</v>
      </c>
      <c r="G52" s="59">
        <f t="shared" ref="G52:H52" si="10">G43+G47+G50</f>
        <v>791517210.80999994</v>
      </c>
      <c r="H52" s="59">
        <f t="shared" si="10"/>
        <v>-1647813864.1900001</v>
      </c>
    </row>
    <row r="53" spans="1:8" x14ac:dyDescent="0.2">
      <c r="A53" s="34"/>
      <c r="B53" s="35"/>
      <c r="C53" s="36"/>
      <c r="D53" s="36"/>
      <c r="E53" s="36"/>
      <c r="F53" s="47" t="s">
        <v>21</v>
      </c>
      <c r="G53" s="48"/>
      <c r="H53" s="53">
        <v>0</v>
      </c>
    </row>
    <row r="54" spans="1:8" ht="12" customHeight="1" x14ac:dyDescent="0.2">
      <c r="B54" s="99" t="s">
        <v>34</v>
      </c>
      <c r="C54" s="99"/>
      <c r="D54" s="99"/>
      <c r="E54" s="99"/>
    </row>
    <row r="55" spans="1:8" x14ac:dyDescent="0.2">
      <c r="B55" s="60" t="s">
        <v>35</v>
      </c>
    </row>
    <row r="56" spans="1:8" ht="3" customHeight="1" x14ac:dyDescent="0.2">
      <c r="B56" s="70" t="s">
        <v>36</v>
      </c>
      <c r="C56" s="70"/>
      <c r="D56" s="70"/>
      <c r="E56" s="70"/>
      <c r="F56" s="70"/>
      <c r="G56" s="70"/>
      <c r="H56" s="70"/>
    </row>
    <row r="57" spans="1:8" x14ac:dyDescent="0.2">
      <c r="B57" s="70"/>
      <c r="C57" s="70"/>
      <c r="D57" s="70"/>
      <c r="E57" s="70"/>
      <c r="F57" s="70"/>
      <c r="G57" s="70"/>
      <c r="H57" s="70"/>
    </row>
    <row r="58" spans="1:8" x14ac:dyDescent="0.2">
      <c r="B58" s="70"/>
      <c r="C58" s="70"/>
      <c r="D58" s="70"/>
      <c r="E58" s="70"/>
      <c r="F58" s="70"/>
      <c r="G58" s="70"/>
      <c r="H58" s="70"/>
    </row>
    <row r="59" spans="1:8" x14ac:dyDescent="0.2">
      <c r="A59" s="49" t="s">
        <v>47</v>
      </c>
      <c r="B59"/>
      <c r="C59"/>
      <c r="D59"/>
      <c r="E59"/>
      <c r="F59"/>
      <c r="G59"/>
      <c r="H59"/>
    </row>
    <row r="60" spans="1:8" x14ac:dyDescent="0.2">
      <c r="A60" s="49"/>
      <c r="B60" s="50"/>
      <c r="C60" s="50"/>
      <c r="D60" s="50"/>
      <c r="E60" s="50"/>
      <c r="F60" s="50"/>
      <c r="G60" s="50"/>
      <c r="H60" s="50"/>
    </row>
    <row r="61" spans="1:8" x14ac:dyDescent="0.2">
      <c r="A61" s="50"/>
      <c r="B61" s="50"/>
      <c r="C61" s="50"/>
      <c r="D61" s="50"/>
      <c r="E61" s="50"/>
      <c r="F61" s="50"/>
      <c r="G61" s="50"/>
      <c r="H61" s="50"/>
    </row>
    <row r="62" spans="1:8" x14ac:dyDescent="0.2">
      <c r="A62" s="50"/>
      <c r="B62" s="50"/>
      <c r="C62" s="50"/>
      <c r="D62" s="50"/>
      <c r="E62" s="50"/>
      <c r="F62" s="50"/>
      <c r="G62" s="50"/>
      <c r="H62" s="50"/>
    </row>
    <row r="63" spans="1:8" x14ac:dyDescent="0.2">
      <c r="A63" s="49"/>
      <c r="B63" s="49"/>
      <c r="C63" s="49"/>
      <c r="D63" s="49"/>
      <c r="E63" s="49"/>
      <c r="F63" s="49"/>
      <c r="G63" s="49"/>
      <c r="H63" s="49"/>
    </row>
    <row r="64" spans="1:8" x14ac:dyDescent="0.2">
      <c r="A64" s="49"/>
      <c r="B64" s="49"/>
      <c r="C64" s="49"/>
      <c r="D64" s="49"/>
      <c r="E64" s="49"/>
      <c r="F64" s="49"/>
      <c r="G64" s="49"/>
      <c r="H64" s="49"/>
    </row>
    <row r="65" spans="1:8" ht="15.75" customHeight="1" x14ac:dyDescent="0.2">
      <c r="A65" s="49"/>
      <c r="B65" s="49"/>
      <c r="C65" s="49"/>
      <c r="D65" s="49"/>
      <c r="E65" s="49"/>
      <c r="F65" s="49"/>
      <c r="G65" s="49"/>
      <c r="H65" s="49"/>
    </row>
  </sheetData>
  <sheetProtection formatCells="0" formatColumns="0" formatRows="0" insertRows="0" autoFilter="0"/>
  <mergeCells count="13">
    <mergeCell ref="B56:H58"/>
    <mergeCell ref="A1:H1"/>
    <mergeCell ref="A2:B4"/>
    <mergeCell ref="C2:G2"/>
    <mergeCell ref="H2:H3"/>
    <mergeCell ref="A18:B20"/>
    <mergeCell ref="C18:G18"/>
    <mergeCell ref="H18:H19"/>
    <mergeCell ref="A39:B41"/>
    <mergeCell ref="C39:G39"/>
    <mergeCell ref="H39:H40"/>
    <mergeCell ref="A30:B30"/>
    <mergeCell ref="B54:E54"/>
  </mergeCells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EAIE_GTO_PJEG_01_24</vt:lpstr>
      <vt:lpstr>EAIE_GTO_PJEG_01_24!Área_de_impresión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2024-04-22T21:10:22Z</cp:lastPrinted>
  <dcterms:created xsi:type="dcterms:W3CDTF">2012-12-11T20:48:19Z</dcterms:created>
  <dcterms:modified xsi:type="dcterms:W3CDTF">2024-04-23T20:40:06Z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