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2024\SAHIAN\archivos\"/>
    </mc:Choice>
  </mc:AlternateContent>
  <xr:revisionPtr revIDLastSave="0" documentId="8_{3B4CB49A-8911-4C36-A52A-D76B656753B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F_GTO_PJEG_01_24" sheetId="4" r:id="rId1"/>
  </sheets>
  <definedNames>
    <definedName name="_xlnm._FilterDatabase" localSheetId="0" hidden="1">EAIF_GTO_PJEG_01_24!#REF!</definedName>
    <definedName name="_xlnm.Print_Area" localSheetId="0">EAIF_GTO_PJEG_01_24!$A$1:$H$65</definedName>
  </definedNames>
  <calcPr calcId="191029"/>
  <fileRecoveryPr autoRecover="0"/>
</workbook>
</file>

<file path=xl/calcChain.xml><?xml version="1.0" encoding="utf-8"?>
<calcChain xmlns="http://schemas.openxmlformats.org/spreadsheetml/2006/main">
  <c r="H51" i="4" l="1"/>
  <c r="H37" i="4"/>
  <c r="H16" i="4"/>
  <c r="E51" i="4"/>
  <c r="E40" i="4"/>
  <c r="C39" i="4"/>
  <c r="H40" i="4"/>
  <c r="D39" i="4"/>
  <c r="H32" i="4"/>
  <c r="H34" i="4"/>
  <c r="E10" i="4"/>
  <c r="H10" i="4"/>
  <c r="H12" i="4"/>
  <c r="H13" i="4"/>
  <c r="E12" i="4"/>
  <c r="H33" i="4" l="1"/>
  <c r="H11" i="4"/>
  <c r="H9" i="4"/>
  <c r="D35" i="4"/>
  <c r="D37" i="4" l="1"/>
  <c r="H31" i="4" l="1"/>
  <c r="H30" i="4"/>
  <c r="G35" i="4"/>
  <c r="H35" i="4" s="1"/>
  <c r="F35" i="4"/>
  <c r="E31" i="4"/>
  <c r="E35" i="4"/>
  <c r="H14" i="4"/>
  <c r="D51" i="4" l="1"/>
  <c r="G47" i="4"/>
  <c r="F47" i="4"/>
  <c r="E47" i="4"/>
  <c r="D47" i="4"/>
  <c r="C47" i="4"/>
  <c r="E39" i="4"/>
  <c r="G51" i="4"/>
  <c r="F51" i="4"/>
  <c r="C51" i="4"/>
  <c r="F39" i="4"/>
  <c r="H47" i="4" l="1"/>
  <c r="G39" i="4"/>
  <c r="H39" i="4" s="1"/>
  <c r="E37" i="4"/>
  <c r="F37" i="4"/>
  <c r="G37" i="4"/>
  <c r="C37" i="4"/>
  <c r="D16" i="4"/>
  <c r="E16" i="4"/>
  <c r="F16" i="4"/>
  <c r="G16" i="4"/>
  <c r="C16" i="4"/>
</calcChain>
</file>

<file path=xl/sharedStrings.xml><?xml version="1.0" encoding="utf-8"?>
<sst xmlns="http://schemas.openxmlformats.org/spreadsheetml/2006/main" count="77" uniqueCount="53">
  <si>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</si>
  <si>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</si>
  <si>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</si>
  <si>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</si>
  <si>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</si>
  <si>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</si>
  <si>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</si>
  <si>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</si>
  <si>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</si>
  <si>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</si>
  <si>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</si>
  <si>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</si>
  <si>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</si>
  <si>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</si>
  <si>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</si>
  <si>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</si>
  <si>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</si>
  <si>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</si>
  <si>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</si>
  <si>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</si>
  <si>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</si>
  <si>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</si>
  <si>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</si>
  <si>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</si>
  <si>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</si>
  <si>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</si>
  <si>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</si>
  <si>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</si>
  <si>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</si>
  <si>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</si>
  <si>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</si>
  <si>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</si>
  <si>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</si>
  <si>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</si>
  <si>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</si>
  <si>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</si>
  <si>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</si>
  <si>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1. No Etiquetado</t>
  </si>
  <si>
    <t xml:space="preserve">    11. Recursos Fiscales</t>
  </si>
  <si>
    <t xml:space="preserve">    12. Financiamiento interno</t>
  </si>
  <si>
    <t xml:space="preserve">    13. Financiamiento externo</t>
  </si>
  <si>
    <t xml:space="preserve">    14. Ingresos propios</t>
  </si>
  <si>
    <t xml:space="preserve">    15. Recursos federales</t>
  </si>
  <si>
    <t xml:space="preserve">    16. Recursos estatales</t>
  </si>
  <si>
    <t xml:space="preserve">    17. Otros recursos de libre disposición</t>
  </si>
  <si>
    <t xml:space="preserve"> 2. Etiquetado</t>
  </si>
  <si>
    <t xml:space="preserve">    25. Recursos Federales</t>
  </si>
  <si>
    <t xml:space="preserve">    26. Recursos Estatales</t>
  </si>
  <si>
    <t xml:space="preserve">    27. Otros Recursos de Transferencias Federales Etiquetadas</t>
  </si>
  <si>
    <t xml:space="preserve">        Total</t>
  </si>
  <si>
    <t>Bajo protesta de decir verdad declaramos que los Estados Financieros y sus notas, son razonablemente correctos y son responsabilidad del emisor.</t>
  </si>
  <si>
    <t>Ingresos de los Entes Públicos de los Poderes Legislativo y Judicial, de los Órganos Autónomos y del Sector Paraestatal o Paramunicipal, así como de las Empresas Productivas del Estado</t>
  </si>
  <si>
    <t>Poder Judicial del Estado de Guanajuato
Estado Analítico de Ingresos por Fuente de Financiamiento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</si>
</sst>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9" xfId="8" applyFont="1" applyBorder="1" applyAlignment="1">
      <alignment horizontal="center" vertical="top" wrapText="1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12" fillId="0" borderId="12" xfId="9" applyNumberFormat="1" applyFont="1" applyBorder="1" applyProtection="1">
      <protection locked="0"/>
    </xf>
    <xf numFmtId="4" fontId="12" fillId="0" borderId="14" xfId="9" applyNumberFormat="1" applyFont="1" applyBorder="1" applyProtection="1">
      <protection locked="0"/>
    </xf>
    <xf numFmtId="4" fontId="8" fillId="0" borderId="12" xfId="18" applyNumberFormat="1" applyFont="1" applyBorder="1" applyProtection="1">
      <protection locked="0"/>
    </xf>
    <xf numFmtId="0" fontId="7" fillId="0" borderId="0" xfId="8" quotePrefix="1" applyFont="1" applyAlignment="1" applyProtection="1">
      <alignment horizontal="center" vertical="top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1" xfId="9" applyFont="1" applyBorder="1" applyAlignment="1" applyProtection="1">
      <alignment vertical="top"/>
      <protection locked="0"/>
    </xf>
    <xf numFmtId="4" fontId="7" fillId="0" borderId="2" xfId="0" applyNumberFormat="1" applyFont="1" applyBorder="1" applyAlignment="1">
      <alignment wrapText="1"/>
    </xf>
    <xf numFmtId="4" fontId="3" fillId="0" borderId="11" xfId="9" applyNumberFormat="1" applyFont="1" applyBorder="1" applyAlignment="1" applyProtection="1">
      <alignment vertical="top"/>
      <protection locked="0"/>
    </xf>
    <xf numFmtId="4" fontId="3" fillId="0" borderId="1" xfId="9" applyNumberFormat="1" applyFont="1" applyBorder="1" applyAlignment="1" applyProtection="1">
      <alignment vertical="top"/>
      <protection locked="0"/>
    </xf>
    <xf numFmtId="4" fontId="6" fillId="0" borderId="9" xfId="9" applyNumberFormat="1" applyFont="1" applyBorder="1" applyAlignment="1" applyProtection="1">
      <alignment horizontal="left" vertical="top"/>
      <protection locked="0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4" fontId="7" fillId="0" borderId="14" xfId="18" applyNumberFormat="1" applyFont="1" applyBorder="1" applyProtection="1">
      <protection locked="0"/>
    </xf>
    <xf numFmtId="0" fontId="7" fillId="0" borderId="5" xfId="9" applyFont="1" applyBorder="1" applyAlignment="1">
      <alignment horizontal="center" vertical="top"/>
    </xf>
    <xf numFmtId="0" fontId="8" fillId="0" borderId="8" xfId="8" quotePrefix="1" applyFont="1" applyBorder="1" applyAlignment="1" applyProtection="1">
      <alignment horizontal="center"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0" xfId="8" applyFont="1" applyAlignment="1">
      <alignment horizontal="justify" vertical="top" wrapText="1"/>
    </xf>
    <xf numFmtId="4" fontId="8" fillId="0" borderId="14" xfId="18" applyNumberFormat="1" applyFont="1" applyBorder="1" applyProtection="1">
      <protection locked="0"/>
    </xf>
    <xf numFmtId="0" fontId="8" fillId="0" borderId="5" xfId="8" applyFont="1" applyBorder="1" applyAlignment="1">
      <alignment vertical="top"/>
    </xf>
    <xf numFmtId="0" fontId="8" fillId="0" borderId="0" xfId="8" applyFont="1" applyAlignment="1">
      <alignment vertical="top"/>
    </xf>
    <xf numFmtId="0" fontId="8" fillId="0" borderId="8" xfId="8" quotePrefix="1" applyFont="1" applyBorder="1" applyAlignment="1">
      <alignment horizontal="center" vertical="top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" fontId="8" fillId="0" borderId="7" xfId="9" applyNumberFormat="1" applyFont="1" applyBorder="1" applyAlignment="1" applyProtection="1">
      <alignment vertical="top"/>
      <protection locked="0"/>
    </xf>
    <xf numFmtId="4" fontId="6" fillId="0" borderId="8" xfId="9" applyNumberFormat="1" applyFont="1" applyBorder="1" applyAlignment="1" applyProtection="1">
      <alignment horizontal="left" vertical="top"/>
      <protection locked="0"/>
    </xf>
    <xf numFmtId="0" fontId="7" fillId="0" borderId="0" xfId="8" applyFont="1" applyAlignment="1">
      <alignment horizontal="left" wrapText="1"/>
    </xf>
    <xf numFmtId="4" fontId="12" fillId="3" borderId="14" xfId="8" applyNumberFormat="1" applyFont="1" applyFill="1" applyBorder="1" applyAlignment="1" applyProtection="1">
      <alignment vertical="top"/>
      <protection locked="0"/>
    </xf>
    <xf numFmtId="4" fontId="7" fillId="3" borderId="14" xfId="8" applyNumberFormat="1" applyFont="1" applyFill="1" applyBorder="1" applyAlignment="1" applyProtection="1">
      <alignment vertical="center"/>
      <protection locked="0"/>
    </xf>
    <xf numFmtId="4" fontId="7" fillId="3" borderId="14" xfId="8" applyNumberFormat="1" applyFont="1" applyFill="1" applyBorder="1" applyProtection="1">
      <protection locked="0"/>
    </xf>
    <xf numFmtId="4" fontId="12" fillId="3" borderId="14" xfId="8" applyNumberFormat="1" applyFont="1" applyFill="1" applyBorder="1" applyProtection="1">
      <protection locked="0"/>
    </xf>
    <xf numFmtId="4" fontId="7" fillId="0" borderId="2" xfId="0" applyNumberFormat="1" applyFont="1" applyBorder="1" applyAlignment="1" applyProtection="1">
      <alignment wrapText="1"/>
      <protection locked="0"/>
    </xf>
    <xf numFmtId="4" fontId="7" fillId="0" borderId="14" xfId="0" applyNumberFormat="1" applyFont="1" applyBorder="1" applyAlignment="1" applyProtection="1">
      <alignment wrapText="1"/>
      <protection locked="0"/>
    </xf>
    <xf numFmtId="4" fontId="7" fillId="0" borderId="13" xfId="0" applyNumberFormat="1" applyFont="1" applyBorder="1" applyAlignment="1" applyProtection="1">
      <alignment wrapText="1"/>
      <protection locked="0"/>
    </xf>
    <xf numFmtId="4" fontId="12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0" borderId="8" xfId="9" applyFont="1" applyBorder="1" applyAlignment="1" applyProtection="1">
      <alignment horizontal="center" vertical="top"/>
      <protection locked="0"/>
    </xf>
    <xf numFmtId="0" fontId="8" fillId="0" borderId="10" xfId="9" applyFont="1" applyBorder="1" applyAlignment="1" applyProtection="1">
      <alignment horizontal="center" vertical="top"/>
      <protection locked="0"/>
    </xf>
    <xf numFmtId="0" fontId="8" fillId="0" borderId="5" xfId="9" applyFont="1" applyBorder="1" applyAlignment="1">
      <alignment horizontal="left" vertical="top" wrapText="1"/>
    </xf>
    <xf numFmtId="0" fontId="8" fillId="0" borderId="2" xfId="9" applyFont="1" applyBorder="1" applyAlignment="1">
      <alignment horizontal="left" vertical="top" wrapText="1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8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Porcentual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61</xdr:row>
      <xdr:rowOff>0</xdr:rowOff>
    </xdr:from>
    <xdr:to>
      <xdr:col>2</xdr:col>
      <xdr:colOff>409574</xdr:colOff>
      <xdr:row>64</xdr:row>
      <xdr:rowOff>64078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62175" y="10372725"/>
          <a:ext cx="1924049" cy="4927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Dra. Carmen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G. Alcalde Maycotte.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Directora de Administración.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342900</xdr:colOff>
      <xdr:row>61</xdr:row>
      <xdr:rowOff>1</xdr:rowOff>
    </xdr:from>
    <xdr:to>
      <xdr:col>4</xdr:col>
      <xdr:colOff>190500</xdr:colOff>
      <xdr:row>63</xdr:row>
      <xdr:rowOff>76201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19550" y="10525126"/>
          <a:ext cx="20002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Elizabeth</a:t>
          </a:r>
          <a:r>
            <a:rPr lang="es-MX" sz="800" b="1" baseline="0">
              <a:latin typeface="Arial" pitchFamily="34" charset="0"/>
              <a:cs typeface="Arial" pitchFamily="34" charset="0"/>
            </a:rPr>
            <a:t> García Tena.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 de Presupuesto.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962024</xdr:colOff>
      <xdr:row>60</xdr:row>
      <xdr:rowOff>133350</xdr:rowOff>
    </xdr:from>
    <xdr:to>
      <xdr:col>8</xdr:col>
      <xdr:colOff>28575</xdr:colOff>
      <xdr:row>64</xdr:row>
      <xdr:rowOff>19050</xdr:rowOff>
    </xdr:to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10499" y="10515600"/>
          <a:ext cx="2181226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Pedro Landín González</a:t>
          </a:r>
          <a:r>
            <a:rPr lang="es-MX" sz="800" b="1" baseline="0">
              <a:latin typeface="Arial" pitchFamily="34" charset="0"/>
              <a:cs typeface="Arial" pitchFamily="34" charset="0"/>
            </a:rPr>
            <a:t>.</a:t>
          </a: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Contralor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58</xdr:row>
      <xdr:rowOff>38100</xdr:rowOff>
    </xdr:from>
    <xdr:to>
      <xdr:col>1</xdr:col>
      <xdr:colOff>457199</xdr:colOff>
      <xdr:row>60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8575" y="16849725"/>
          <a:ext cx="119062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Firma:</a:t>
          </a:r>
        </a:p>
      </xdr:txBody>
    </xdr:sp>
    <xdr:clientData/>
  </xdr:twoCellAnchor>
  <xdr:twoCellAnchor>
    <xdr:from>
      <xdr:col>0</xdr:col>
      <xdr:colOff>0</xdr:colOff>
      <xdr:row>60</xdr:row>
      <xdr:rowOff>142874</xdr:rowOff>
    </xdr:from>
    <xdr:to>
      <xdr:col>1</xdr:col>
      <xdr:colOff>2076449</xdr:colOff>
      <xdr:row>64</xdr:row>
      <xdr:rowOff>114299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0363199"/>
          <a:ext cx="2181224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Mgdo.</a:t>
          </a:r>
          <a:r>
            <a:rPr lang="es-MX" sz="800" b="1" baseline="0">
              <a:latin typeface="Arial" pitchFamily="34" charset="0"/>
              <a:cs typeface="Arial" pitchFamily="34" charset="0"/>
            </a:rPr>
            <a:t> Héctor Tinajero Muñoz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>
              <a:latin typeface="Arial" pitchFamily="34" charset="0"/>
              <a:cs typeface="Arial" pitchFamily="34" charset="0"/>
            </a:rPr>
            <a:t>Presidente </a:t>
          </a:r>
          <a:r>
            <a:rPr lang="es-MX" sz="800" b="0" baseline="0">
              <a:latin typeface="Arial" pitchFamily="34" charset="0"/>
              <a:cs typeface="Arial" pitchFamily="34" charset="0"/>
            </a:rPr>
            <a:t>del Supremo Tribunal de Justicia y del Consejo del Poder Judicial.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19050</xdr:colOff>
      <xdr:row>61</xdr:row>
      <xdr:rowOff>0</xdr:rowOff>
    </xdr:from>
    <xdr:to>
      <xdr:col>5</xdr:col>
      <xdr:colOff>952500</xdr:colOff>
      <xdr:row>64</xdr:row>
      <xdr:rowOff>114300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848350" y="10525125"/>
          <a:ext cx="1952625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Berenice Villegas Negrete.</a:t>
          </a:r>
          <a:endParaRPr lang="es-MX" sz="800" b="1" baseline="0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0" baseline="0">
              <a:latin typeface="Arial" pitchFamily="34" charset="0"/>
              <a:cs typeface="Arial" pitchFamily="34" charset="0"/>
            </a:rPr>
            <a:t>Sub-Directora del Fondo Auxiliar para la Impartición de Justicia.</a:t>
          </a:r>
          <a:endParaRPr lang="es-MX" sz="800" b="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85455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35A86244-5208-4BCF-9211-710916CD43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70" b="8587"/>
        <a:stretch/>
      </xdr:blipFill>
      <xdr:spPr>
        <a:xfrm>
          <a:off x="0" y="0"/>
          <a:ext cx="785455" cy="495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showGridLines="0" tabSelected="1" topLeftCell="A16" zoomScaleNormal="100" workbookViewId="0">
      <selection activeCell="E72" sqref="E7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68" t="s">
        <v>52</v>
      </c>
      <c r="B1" s="69"/>
      <c r="C1" s="69"/>
      <c r="D1" s="69"/>
      <c r="E1" s="69"/>
      <c r="F1" s="69"/>
      <c r="G1" s="69"/>
      <c r="H1" s="70"/>
    </row>
    <row r="2" spans="1:8" s="3" customFormat="1" x14ac:dyDescent="0.2">
      <c r="A2" s="71" t="s">
        <v>14</v>
      </c>
      <c r="B2" s="72"/>
      <c r="C2" s="69" t="s">
        <v>22</v>
      </c>
      <c r="D2" s="69"/>
      <c r="E2" s="69"/>
      <c r="F2" s="69"/>
      <c r="G2" s="69"/>
      <c r="H2" s="77" t="s">
        <v>19</v>
      </c>
    </row>
    <row r="3" spans="1:8" s="1" customFormat="1" ht="24.95" customHeight="1" x14ac:dyDescent="0.2">
      <c r="A3" s="73"/>
      <c r="B3" s="7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8"/>
    </row>
    <row r="4" spans="1:8" s="1" customFormat="1" x14ac:dyDescent="0.2">
      <c r="A4" s="75"/>
      <c r="B4" s="7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18"/>
      <c r="B5" s="25" t="s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8">
        <v>0</v>
      </c>
    </row>
    <row r="6" spans="1:8" x14ac:dyDescent="0.2">
      <c r="A6" s="19"/>
      <c r="B6" s="26" t="s">
        <v>1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</row>
    <row r="7" spans="1:8" x14ac:dyDescent="0.2">
      <c r="A7" s="18"/>
      <c r="B7" s="25" t="s">
        <v>2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</row>
    <row r="8" spans="1:8" x14ac:dyDescent="0.2">
      <c r="A8" s="18"/>
      <c r="B8" s="25" t="s">
        <v>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8" x14ac:dyDescent="0.2">
      <c r="A9" s="18"/>
      <c r="B9" s="25" t="s">
        <v>4</v>
      </c>
      <c r="C9" s="28">
        <v>76491495</v>
      </c>
      <c r="D9" s="59">
        <v>0</v>
      </c>
      <c r="E9" s="59">
        <v>76491495</v>
      </c>
      <c r="F9" s="59">
        <v>51879423.920000002</v>
      </c>
      <c r="G9" s="59">
        <v>51879423.920000002</v>
      </c>
      <c r="H9" s="59">
        <f>G9-C9</f>
        <v>-24612071.079999998</v>
      </c>
    </row>
    <row r="10" spans="1:8" ht="12" customHeight="1" x14ac:dyDescent="0.2">
      <c r="A10" s="19"/>
      <c r="B10" s="26" t="s">
        <v>5</v>
      </c>
      <c r="C10" s="28">
        <v>0</v>
      </c>
      <c r="D10" s="59">
        <v>0</v>
      </c>
      <c r="E10" s="59">
        <f t="shared" ref="E10" si="0">C10+D10</f>
        <v>0</v>
      </c>
      <c r="F10" s="59">
        <v>0</v>
      </c>
      <c r="G10" s="59">
        <v>0</v>
      </c>
      <c r="H10" s="59">
        <f t="shared" ref="H10:H13" si="1">G10-C10</f>
        <v>0</v>
      </c>
    </row>
    <row r="11" spans="1:8" ht="12" customHeight="1" x14ac:dyDescent="0.2">
      <c r="A11" s="24"/>
      <c r="B11" s="25" t="s">
        <v>24</v>
      </c>
      <c r="C11" s="28">
        <v>20162715</v>
      </c>
      <c r="D11" s="59">
        <v>0</v>
      </c>
      <c r="E11" s="59">
        <v>20162715</v>
      </c>
      <c r="F11" s="59">
        <v>4880650.09</v>
      </c>
      <c r="G11" s="59">
        <v>4880650.09</v>
      </c>
      <c r="H11" s="59">
        <f t="shared" si="1"/>
        <v>-15282064.91</v>
      </c>
    </row>
    <row r="12" spans="1:8" ht="22.5" x14ac:dyDescent="0.2">
      <c r="A12" s="24"/>
      <c r="B12" s="25" t="s">
        <v>25</v>
      </c>
      <c r="C12" s="28">
        <v>0</v>
      </c>
      <c r="D12" s="28">
        <v>0</v>
      </c>
      <c r="E12" s="28">
        <f>C12+D12</f>
        <v>0</v>
      </c>
      <c r="F12" s="28">
        <v>0</v>
      </c>
      <c r="G12" s="28">
        <v>0</v>
      </c>
      <c r="H12" s="62">
        <f t="shared" si="1"/>
        <v>0</v>
      </c>
    </row>
    <row r="13" spans="1:8" ht="22.5" x14ac:dyDescent="0.2">
      <c r="A13" s="24"/>
      <c r="B13" s="25" t="s">
        <v>26</v>
      </c>
      <c r="C13" s="28">
        <v>2342676865</v>
      </c>
      <c r="D13" s="28">
        <v>0</v>
      </c>
      <c r="E13" s="62">
        <v>2342676865</v>
      </c>
      <c r="F13" s="62">
        <v>734757136.79999995</v>
      </c>
      <c r="G13" s="62">
        <v>734757136.79999995</v>
      </c>
      <c r="H13" s="62">
        <f t="shared" si="1"/>
        <v>-1607919728.2</v>
      </c>
    </row>
    <row r="14" spans="1:8" x14ac:dyDescent="0.2">
      <c r="A14" s="18"/>
      <c r="B14" s="25" t="s">
        <v>6</v>
      </c>
      <c r="C14" s="28">
        <v>0</v>
      </c>
      <c r="D14" s="66">
        <v>789771533.67999995</v>
      </c>
      <c r="E14" s="28">
        <v>789771533.67999995</v>
      </c>
      <c r="F14" s="28">
        <v>0</v>
      </c>
      <c r="G14" s="28">
        <v>0</v>
      </c>
      <c r="H14" s="28">
        <f t="shared" ref="H14" si="2">G14-C14</f>
        <v>0</v>
      </c>
    </row>
    <row r="15" spans="1:8" x14ac:dyDescent="0.2">
      <c r="A15" s="18"/>
      <c r="C15" s="10"/>
      <c r="D15" s="10"/>
      <c r="E15" s="10"/>
      <c r="F15" s="10"/>
      <c r="G15" s="10"/>
      <c r="H15" s="10"/>
    </row>
    <row r="16" spans="1:8" s="3" customFormat="1" x14ac:dyDescent="0.2">
      <c r="A16" s="44"/>
      <c r="B16" s="9" t="s">
        <v>13</v>
      </c>
      <c r="C16" s="45">
        <f>SUM(C5:C15)</f>
        <v>2439331075</v>
      </c>
      <c r="D16" s="45">
        <f t="shared" ref="D16:G16" si="3">SUM(D5:D15)</f>
        <v>789771533.67999995</v>
      </c>
      <c r="E16" s="45">
        <f t="shared" si="3"/>
        <v>3229102608.6799998</v>
      </c>
      <c r="F16" s="45">
        <f t="shared" si="3"/>
        <v>791517210.80999994</v>
      </c>
      <c r="G16" s="45">
        <f t="shared" si="3"/>
        <v>791517210.80999994</v>
      </c>
      <c r="H16" s="46">
        <f>H13+H11+H9</f>
        <v>-1647813864.1900001</v>
      </c>
    </row>
    <row r="17" spans="1:8" x14ac:dyDescent="0.2">
      <c r="A17" s="20"/>
      <c r="B17" s="15"/>
      <c r="C17" s="16"/>
      <c r="D17" s="16"/>
      <c r="E17" s="21"/>
      <c r="F17" s="47" t="s">
        <v>21</v>
      </c>
      <c r="G17" s="22"/>
      <c r="H17" s="45">
        <v>0</v>
      </c>
    </row>
    <row r="18" spans="1:8" x14ac:dyDescent="0.2">
      <c r="A18" s="79" t="s">
        <v>23</v>
      </c>
      <c r="B18" s="80"/>
      <c r="C18" s="69" t="s">
        <v>22</v>
      </c>
      <c r="D18" s="69"/>
      <c r="E18" s="69"/>
      <c r="F18" s="69"/>
      <c r="G18" s="69"/>
      <c r="H18" s="77" t="s">
        <v>19</v>
      </c>
    </row>
    <row r="19" spans="1:8" ht="22.5" x14ac:dyDescent="0.2">
      <c r="A19" s="81"/>
      <c r="B19" s="8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8"/>
    </row>
    <row r="20" spans="1:8" x14ac:dyDescent="0.2">
      <c r="A20" s="83"/>
      <c r="B20" s="8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s="3" customFormat="1" x14ac:dyDescent="0.2">
      <c r="A21" s="48" t="s">
        <v>27</v>
      </c>
      <c r="B21" s="49"/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  <row r="22" spans="1:8" x14ac:dyDescent="0.2">
      <c r="A22" s="11"/>
      <c r="B22" s="12" t="s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1:8" x14ac:dyDescent="0.2">
      <c r="A23" s="11"/>
      <c r="B23" s="12" t="s">
        <v>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1:8" x14ac:dyDescent="0.2">
      <c r="A24" s="11"/>
      <c r="B24" s="12" t="s">
        <v>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x14ac:dyDescent="0.2">
      <c r="A25" s="11"/>
      <c r="B25" s="12" t="s">
        <v>3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1:8" ht="12" customHeight="1" x14ac:dyDescent="0.2">
      <c r="A26" s="11"/>
      <c r="B26" s="12" t="s">
        <v>28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1:8" ht="13.5" customHeight="1" x14ac:dyDescent="0.2">
      <c r="A27" s="11"/>
      <c r="B27" s="12" t="s">
        <v>29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1:8" ht="22.5" x14ac:dyDescent="0.2">
      <c r="A28" s="11"/>
      <c r="B28" s="12" t="s">
        <v>30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1:8" ht="22.5" x14ac:dyDescent="0.2">
      <c r="A29" s="11"/>
      <c r="B29" s="58" t="s">
        <v>26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1:8" s="3" customFormat="1" ht="34.5" customHeight="1" x14ac:dyDescent="0.2">
      <c r="A30" s="87" t="s">
        <v>51</v>
      </c>
      <c r="B30" s="88"/>
      <c r="C30" s="50">
        <v>2439331075</v>
      </c>
      <c r="D30" s="50">
        <v>0</v>
      </c>
      <c r="E30" s="50">
        <v>2439331075</v>
      </c>
      <c r="F30" s="50">
        <v>791517210.80999994</v>
      </c>
      <c r="G30" s="50">
        <v>791517210.80999994</v>
      </c>
      <c r="H30" s="50">
        <f>G30-C30</f>
        <v>-1647813864.1900001</v>
      </c>
    </row>
    <row r="31" spans="1:8" x14ac:dyDescent="0.2">
      <c r="A31" s="11"/>
      <c r="B31" s="12" t="s">
        <v>1</v>
      </c>
      <c r="C31" s="28">
        <v>0</v>
      </c>
      <c r="D31" s="28">
        <v>0</v>
      </c>
      <c r="E31" s="42">
        <f t="shared" ref="E31:E35" si="4">C31+D31</f>
        <v>0</v>
      </c>
      <c r="F31" s="28">
        <v>0</v>
      </c>
      <c r="G31" s="28">
        <v>0</v>
      </c>
      <c r="H31" s="42">
        <f t="shared" ref="H31:H35" si="5">G31-C31</f>
        <v>0</v>
      </c>
    </row>
    <row r="32" spans="1:8" ht="12.75" customHeight="1" x14ac:dyDescent="0.2">
      <c r="A32" s="11"/>
      <c r="B32" s="12" t="s">
        <v>31</v>
      </c>
      <c r="C32" s="60">
        <v>76491495</v>
      </c>
      <c r="D32" s="60">
        <v>0</v>
      </c>
      <c r="E32" s="60">
        <v>76491495</v>
      </c>
      <c r="F32" s="60">
        <v>51879423.920000002</v>
      </c>
      <c r="G32" s="60">
        <v>51879423.920000002</v>
      </c>
      <c r="H32" s="60">
        <f>G32-C32</f>
        <v>-24612071.079999998</v>
      </c>
    </row>
    <row r="33" spans="1:8" ht="13.5" customHeight="1" x14ac:dyDescent="0.2">
      <c r="A33" s="11"/>
      <c r="B33" s="12" t="s">
        <v>32</v>
      </c>
      <c r="C33" s="28">
        <v>20162715</v>
      </c>
      <c r="D33" s="60">
        <v>0</v>
      </c>
      <c r="E33" s="60">
        <v>20162715</v>
      </c>
      <c r="F33" s="60">
        <v>4880650.09</v>
      </c>
      <c r="G33" s="60">
        <v>4880650.09</v>
      </c>
      <c r="H33" s="60">
        <f t="shared" ref="H33:H34" si="6">G33-C33</f>
        <v>-15282064.91</v>
      </c>
    </row>
    <row r="34" spans="1:8" ht="22.5" x14ac:dyDescent="0.2">
      <c r="A34" s="11"/>
      <c r="B34" s="12" t="s">
        <v>26</v>
      </c>
      <c r="C34" s="28">
        <v>2342676865</v>
      </c>
      <c r="D34" s="28">
        <v>0</v>
      </c>
      <c r="E34" s="61">
        <v>2342676865</v>
      </c>
      <c r="F34" s="28">
        <v>734757136.79999995</v>
      </c>
      <c r="G34" s="28">
        <v>734757136.79999995</v>
      </c>
      <c r="H34" s="61">
        <f t="shared" si="6"/>
        <v>-1607919728.2</v>
      </c>
    </row>
    <row r="35" spans="1:8" s="3" customFormat="1" x14ac:dyDescent="0.2">
      <c r="A35" s="51" t="s">
        <v>33</v>
      </c>
      <c r="B35" s="52"/>
      <c r="C35" s="50">
        <v>0</v>
      </c>
      <c r="D35" s="50">
        <f>D36</f>
        <v>789771533.67999995</v>
      </c>
      <c r="E35" s="50">
        <f t="shared" si="4"/>
        <v>789771533.67999995</v>
      </c>
      <c r="F35" s="50">
        <f t="shared" ref="F35:G35" si="7">F36</f>
        <v>0</v>
      </c>
      <c r="G35" s="50">
        <f t="shared" si="7"/>
        <v>0</v>
      </c>
      <c r="H35" s="50">
        <f t="shared" si="5"/>
        <v>0</v>
      </c>
    </row>
    <row r="36" spans="1:8" x14ac:dyDescent="0.2">
      <c r="A36" s="43"/>
      <c r="B36" s="12" t="s">
        <v>6</v>
      </c>
      <c r="C36" s="28">
        <v>0</v>
      </c>
      <c r="D36" s="66">
        <v>789771533.67999995</v>
      </c>
      <c r="E36" s="42">
        <v>789771533.67999995</v>
      </c>
      <c r="F36" s="28">
        <v>0</v>
      </c>
      <c r="G36" s="28">
        <v>0</v>
      </c>
      <c r="H36" s="28">
        <v>0</v>
      </c>
    </row>
    <row r="37" spans="1:8" s="3" customFormat="1" x14ac:dyDescent="0.2">
      <c r="A37" s="53"/>
      <c r="B37" s="13" t="s">
        <v>13</v>
      </c>
      <c r="C37" s="45">
        <f>C21+C30+C35</f>
        <v>2439331075</v>
      </c>
      <c r="D37" s="45">
        <f>D21+D30+D35</f>
        <v>789771533.67999995</v>
      </c>
      <c r="E37" s="45">
        <f>E21+E30+E35</f>
        <v>3229102608.6799998</v>
      </c>
      <c r="F37" s="45">
        <f>F21+F30+F35</f>
        <v>791517210.80999994</v>
      </c>
      <c r="G37" s="45">
        <f>G21+G30+G35</f>
        <v>791517210.80999994</v>
      </c>
      <c r="H37" s="46">
        <f>H30</f>
        <v>-1647813864.1900001</v>
      </c>
    </row>
    <row r="38" spans="1:8" x14ac:dyDescent="0.2">
      <c r="A38" s="14"/>
      <c r="B38" s="15"/>
      <c r="C38" s="16"/>
      <c r="D38" s="16"/>
      <c r="E38" s="16"/>
      <c r="F38" s="47" t="s">
        <v>21</v>
      </c>
      <c r="G38" s="17"/>
      <c r="H38" s="45">
        <v>0</v>
      </c>
    </row>
    <row r="39" spans="1:8" s="3" customFormat="1" x14ac:dyDescent="0.2">
      <c r="A39" s="54" t="s">
        <v>37</v>
      </c>
      <c r="B39" s="55"/>
      <c r="C39" s="56">
        <f>C40+C41+C42+C43+C44+C45+C46</f>
        <v>2439331075</v>
      </c>
      <c r="D39" s="56">
        <f>D40+D41+D42+D43+D44+D45+D46</f>
        <v>789771533.67999995</v>
      </c>
      <c r="E39" s="56">
        <f t="shared" ref="E39:G39" si="8">E40+E41+E42+E43+E44+E45+E46</f>
        <v>3229102608.6799998</v>
      </c>
      <c r="F39" s="56">
        <f t="shared" si="8"/>
        <v>791517210.80999994</v>
      </c>
      <c r="G39" s="56">
        <f t="shared" si="8"/>
        <v>791517210.80999994</v>
      </c>
      <c r="H39" s="56">
        <f>G39-C39</f>
        <v>-1647813864.1900001</v>
      </c>
    </row>
    <row r="40" spans="1:8" x14ac:dyDescent="0.2">
      <c r="A40" s="31" t="s">
        <v>38</v>
      </c>
      <c r="B40" s="38"/>
      <c r="C40" s="63">
        <v>2439331075</v>
      </c>
      <c r="D40" s="63">
        <v>0</v>
      </c>
      <c r="E40" s="63">
        <f>C40+D40</f>
        <v>2439331075</v>
      </c>
      <c r="F40" s="63">
        <v>791517210.80999994</v>
      </c>
      <c r="G40" s="63">
        <v>791517210.80999994</v>
      </c>
      <c r="H40" s="63">
        <f>G40-C40</f>
        <v>-1647813864.1900001</v>
      </c>
    </row>
    <row r="41" spans="1:8" x14ac:dyDescent="0.2">
      <c r="A41" s="31" t="s">
        <v>39</v>
      </c>
      <c r="B41" s="38"/>
      <c r="C41" s="63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</row>
    <row r="42" spans="1:8" x14ac:dyDescent="0.2">
      <c r="A42" s="31" t="s">
        <v>40</v>
      </c>
      <c r="B42" s="38"/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</row>
    <row r="43" spans="1:8" x14ac:dyDescent="0.2">
      <c r="A43" s="31" t="s">
        <v>41</v>
      </c>
      <c r="B43" s="38"/>
      <c r="C43" s="63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</row>
    <row r="44" spans="1:8" x14ac:dyDescent="0.2">
      <c r="A44" s="31" t="s">
        <v>42</v>
      </c>
      <c r="B44" s="38"/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4">
        <v>0</v>
      </c>
    </row>
    <row r="45" spans="1:8" x14ac:dyDescent="0.2">
      <c r="A45" s="31" t="s">
        <v>43</v>
      </c>
      <c r="B45" s="38"/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</row>
    <row r="46" spans="1:8" x14ac:dyDescent="0.2">
      <c r="A46" s="32" t="s">
        <v>44</v>
      </c>
      <c r="B46" s="39"/>
      <c r="C46" s="65">
        <v>0</v>
      </c>
      <c r="D46" s="66">
        <v>789771533.67999995</v>
      </c>
      <c r="E46" s="63">
        <v>789771533.67999995</v>
      </c>
      <c r="F46" s="65">
        <v>0</v>
      </c>
      <c r="G46" s="65">
        <v>0</v>
      </c>
      <c r="H46" s="65">
        <v>0</v>
      </c>
    </row>
    <row r="47" spans="1:8" s="3" customFormat="1" x14ac:dyDescent="0.2">
      <c r="A47" s="54" t="s">
        <v>45</v>
      </c>
      <c r="B47" s="55"/>
      <c r="C47" s="56">
        <f>C48+C49+C50</f>
        <v>0</v>
      </c>
      <c r="D47" s="56">
        <f t="shared" ref="D47:G47" si="9">D48+D49+D50</f>
        <v>0</v>
      </c>
      <c r="E47" s="56">
        <f t="shared" si="9"/>
        <v>0</v>
      </c>
      <c r="F47" s="56">
        <f t="shared" si="9"/>
        <v>0</v>
      </c>
      <c r="G47" s="56">
        <f t="shared" si="9"/>
        <v>0</v>
      </c>
      <c r="H47" s="56">
        <f>G47-C47</f>
        <v>0</v>
      </c>
    </row>
    <row r="48" spans="1:8" x14ac:dyDescent="0.2">
      <c r="A48" s="31" t="s">
        <v>46</v>
      </c>
      <c r="B48" s="38"/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</row>
    <row r="49" spans="1:8" x14ac:dyDescent="0.2">
      <c r="A49" s="31" t="s">
        <v>47</v>
      </c>
      <c r="B49" s="38"/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</row>
    <row r="50" spans="1:8" x14ac:dyDescent="0.2">
      <c r="A50" s="32" t="s">
        <v>48</v>
      </c>
      <c r="B50" s="39"/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</row>
    <row r="51" spans="1:8" s="3" customFormat="1" x14ac:dyDescent="0.2">
      <c r="A51" s="85" t="s">
        <v>49</v>
      </c>
      <c r="B51" s="86"/>
      <c r="C51" s="56">
        <f>C40</f>
        <v>2439331075</v>
      </c>
      <c r="D51" s="56">
        <f>D46+D40</f>
        <v>789771533.67999995</v>
      </c>
      <c r="E51" s="56">
        <f>E46+E40</f>
        <v>3229102608.6799998</v>
      </c>
      <c r="F51" s="56">
        <f t="shared" ref="F51:H51" si="10">F46+F40</f>
        <v>791517210.80999994</v>
      </c>
      <c r="G51" s="56">
        <f t="shared" si="10"/>
        <v>791517210.80999994</v>
      </c>
      <c r="H51" s="56">
        <f t="shared" si="10"/>
        <v>-1647813864.1900001</v>
      </c>
    </row>
    <row r="52" spans="1:8" x14ac:dyDescent="0.2">
      <c r="A52" s="30"/>
      <c r="B52" s="33"/>
      <c r="C52" s="35"/>
      <c r="D52" s="35"/>
      <c r="E52" s="36"/>
      <c r="F52" s="57" t="s">
        <v>21</v>
      </c>
      <c r="G52" s="37"/>
      <c r="H52" s="45">
        <v>0</v>
      </c>
    </row>
    <row r="53" spans="1:8" ht="13.5" customHeight="1" x14ac:dyDescent="0.2">
      <c r="B53" s="23" t="s">
        <v>34</v>
      </c>
    </row>
    <row r="54" spans="1:8" ht="12" customHeight="1" x14ac:dyDescent="0.2">
      <c r="B54" s="23" t="s">
        <v>35</v>
      </c>
    </row>
    <row r="55" spans="1:8" ht="3" customHeight="1" x14ac:dyDescent="0.2">
      <c r="B55" s="67" t="s">
        <v>36</v>
      </c>
      <c r="C55" s="67"/>
      <c r="D55" s="67"/>
      <c r="E55" s="67"/>
      <c r="F55" s="67"/>
      <c r="G55" s="67"/>
      <c r="H55" s="67"/>
    </row>
    <row r="56" spans="1:8" x14ac:dyDescent="0.2">
      <c r="B56" s="67"/>
      <c r="C56" s="67"/>
      <c r="D56" s="67"/>
      <c r="E56" s="67"/>
      <c r="F56" s="67"/>
      <c r="G56" s="67"/>
      <c r="H56" s="67"/>
    </row>
    <row r="57" spans="1:8" x14ac:dyDescent="0.2">
      <c r="B57" s="67"/>
      <c r="C57" s="67"/>
      <c r="D57" s="67"/>
      <c r="E57" s="67"/>
      <c r="F57" s="67"/>
      <c r="G57" s="67"/>
      <c r="H57" s="67"/>
    </row>
    <row r="58" spans="1:8" x14ac:dyDescent="0.2">
      <c r="A58" s="40" t="s">
        <v>50</v>
      </c>
      <c r="B58"/>
      <c r="C58"/>
      <c r="D58"/>
      <c r="E58"/>
      <c r="F58"/>
      <c r="G58"/>
      <c r="H58"/>
    </row>
    <row r="59" spans="1:8" x14ac:dyDescent="0.2">
      <c r="A59" s="40"/>
      <c r="B59" s="41"/>
      <c r="C59" s="41"/>
      <c r="D59" s="41"/>
      <c r="E59" s="41"/>
      <c r="F59" s="41"/>
      <c r="G59" s="41"/>
      <c r="H59" s="41"/>
    </row>
    <row r="60" spans="1:8" x14ac:dyDescent="0.2">
      <c r="A60" s="41"/>
      <c r="B60" s="41"/>
      <c r="C60" s="41"/>
      <c r="D60" s="41"/>
      <c r="E60" s="41"/>
      <c r="F60" s="41"/>
      <c r="G60" s="41"/>
      <c r="H60" s="41"/>
    </row>
    <row r="61" spans="1:8" x14ac:dyDescent="0.2">
      <c r="A61" s="41"/>
      <c r="B61" s="41"/>
      <c r="C61" s="41"/>
      <c r="D61" s="41"/>
      <c r="E61" s="41"/>
      <c r="F61" s="41"/>
      <c r="G61" s="41"/>
      <c r="H61" s="41"/>
    </row>
    <row r="62" spans="1:8" x14ac:dyDescent="0.2">
      <c r="A62" s="40"/>
      <c r="B62" s="40"/>
      <c r="C62" s="40"/>
      <c r="D62" s="40"/>
      <c r="E62" s="40"/>
      <c r="F62" s="40"/>
      <c r="G62" s="40"/>
      <c r="H62" s="40"/>
    </row>
    <row r="63" spans="1:8" x14ac:dyDescent="0.2">
      <c r="A63" s="40"/>
      <c r="B63" s="40"/>
      <c r="C63" s="40"/>
      <c r="D63" s="40"/>
      <c r="E63" s="40"/>
      <c r="F63" s="40"/>
      <c r="G63" s="40"/>
      <c r="H63" s="40"/>
    </row>
    <row r="64" spans="1:8" x14ac:dyDescent="0.2">
      <c r="A64" s="40"/>
      <c r="B64" s="40"/>
      <c r="C64" s="40"/>
      <c r="D64" s="40"/>
      <c r="E64" s="40"/>
      <c r="F64" s="40"/>
      <c r="G64" s="40"/>
      <c r="H64" s="40"/>
    </row>
  </sheetData>
  <sheetProtection formatCells="0" formatColumns="0" formatRows="0" insertRows="0" autoFilter="0"/>
  <mergeCells count="10">
    <mergeCell ref="B55:H57"/>
    <mergeCell ref="A1:H1"/>
    <mergeCell ref="A2:B4"/>
    <mergeCell ref="C2:G2"/>
    <mergeCell ref="H2:H3"/>
    <mergeCell ref="A18:B20"/>
    <mergeCell ref="C18:G18"/>
    <mergeCell ref="H18:H19"/>
    <mergeCell ref="A51:B51"/>
    <mergeCell ref="A30:B30"/>
  </mergeCells>
  <pageMargins left="0.70866141732283472" right="0.70866141732283472" top="0.74803149606299213" bottom="0.74803149606299213" header="0.31496062992125984" footer="0.31496062992125984"/>
  <pageSetup scale="60" orientation="portrait" horizontalDpi="4294967295" verticalDpi="4294967295" r:id="rId1"/>
  <ignoredErrors>
    <ignoredError sqref="C20:G20 C4:G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EAIF_GTO_PJEG_01_24</vt:lpstr>
      <vt:lpstr>EAIF_GTO_PJEG_01_24!Área_de_impresión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Eduardo Contreras</cp:lastModifiedBy>
  <cp:lastPrinted>2024-04-22T19:07:43Z</cp:lastPrinted>
  <dcterms:created xsi:type="dcterms:W3CDTF">2012-12-11T20:48:19Z</dcterms:created>
  <dcterms:modified xsi:type="dcterms:W3CDTF">2024-04-25T16:09:34Z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