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NNY\2024\TRANSPARENCIA PORTAL ARMONIZACIÓN PJ\ANUAL\SAP TX ZFM-05\PPTO24\Sin  Formato ENVIADOS\"/>
    </mc:Choice>
  </mc:AlternateContent>
  <xr:revisionPtr revIDLastSave="0" documentId="13_ncr:1_{88F42B73-6D29-4627-B0F7-E368455792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Hoja1!$A$3:$N$30</definedName>
  </definedNames>
  <calcPr calcId="191029"/>
</workbook>
</file>

<file path=xl/calcChain.xml><?xml version="1.0" encoding="utf-8"?>
<calcChain xmlns="http://schemas.openxmlformats.org/spreadsheetml/2006/main">
  <c r="B7" i="1" l="1"/>
  <c r="B6" i="1" s="1"/>
  <c r="B5" i="1" s="1"/>
  <c r="C6" i="1"/>
  <c r="C5" i="1" s="1"/>
  <c r="D6" i="1"/>
  <c r="D5" i="1" s="1"/>
  <c r="E6" i="1"/>
  <c r="E5" i="1" s="1"/>
  <c r="F6" i="1"/>
  <c r="F5" i="1" s="1"/>
  <c r="G6" i="1"/>
  <c r="G5" i="1" s="1"/>
  <c r="H6" i="1"/>
  <c r="H5" i="1" s="1"/>
  <c r="I6" i="1"/>
  <c r="I5" i="1" s="1"/>
  <c r="J6" i="1"/>
  <c r="J5" i="1" s="1"/>
  <c r="K6" i="1"/>
  <c r="K5" i="1" s="1"/>
  <c r="L6" i="1"/>
  <c r="L5" i="1" s="1"/>
  <c r="M6" i="1"/>
  <c r="M5" i="1" s="1"/>
  <c r="N6" i="1"/>
  <c r="N5" i="1" s="1"/>
  <c r="C21" i="1"/>
  <c r="C10" i="1"/>
  <c r="D21" i="1"/>
  <c r="E21" i="1"/>
  <c r="F21" i="1"/>
  <c r="G21" i="1"/>
  <c r="H21" i="1"/>
  <c r="I21" i="1"/>
  <c r="J21" i="1"/>
  <c r="K21" i="1"/>
  <c r="L21" i="1"/>
  <c r="M21" i="1"/>
  <c r="N21" i="1"/>
  <c r="B24" i="1"/>
  <c r="B23" i="1" s="1"/>
  <c r="C24" i="1"/>
  <c r="C23" i="1" s="1"/>
  <c r="B22" i="1"/>
  <c r="B21" i="1" s="1"/>
  <c r="B20" i="1"/>
  <c r="B19" i="1"/>
  <c r="B18" i="1"/>
  <c r="B17" i="1"/>
  <c r="B16" i="1"/>
  <c r="B15" i="1"/>
  <c r="B14" i="1"/>
  <c r="B13" i="1"/>
  <c r="B12" i="1"/>
  <c r="B11" i="1"/>
  <c r="D10" i="1"/>
  <c r="E10" i="1"/>
  <c r="F10" i="1"/>
  <c r="G10" i="1"/>
  <c r="H10" i="1"/>
  <c r="I10" i="1"/>
  <c r="J10" i="1"/>
  <c r="K10" i="1"/>
  <c r="L10" i="1"/>
  <c r="M10" i="1"/>
  <c r="N10" i="1"/>
  <c r="D24" i="1"/>
  <c r="D23" i="1" s="1"/>
  <c r="E24" i="1"/>
  <c r="E23" i="1" s="1"/>
  <c r="F24" i="1"/>
  <c r="F23" i="1" s="1"/>
  <c r="G24" i="1"/>
  <c r="G23" i="1" s="1"/>
  <c r="H24" i="1"/>
  <c r="H23" i="1" s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N9" i="1" l="1"/>
  <c r="N4" i="1" s="1"/>
  <c r="M9" i="1"/>
  <c r="M4" i="1" s="1"/>
  <c r="L9" i="1"/>
  <c r="L4" i="1" s="1"/>
  <c r="J9" i="1"/>
  <c r="J4" i="1" s="1"/>
  <c r="I9" i="1"/>
  <c r="I4" i="1" s="1"/>
  <c r="H9" i="1"/>
  <c r="H4" i="1" s="1"/>
  <c r="G9" i="1"/>
  <c r="G4" i="1" s="1"/>
  <c r="E9" i="1"/>
  <c r="E4" i="1" s="1"/>
  <c r="D9" i="1"/>
  <c r="D4" i="1" s="1"/>
  <c r="F9" i="1"/>
  <c r="F4" i="1" s="1"/>
  <c r="B10" i="1"/>
  <c r="B9" i="1" s="1"/>
  <c r="B4" i="1" s="1"/>
  <c r="C9" i="1"/>
  <c r="C4" i="1" s="1"/>
  <c r="K9" i="1"/>
  <c r="K4" i="1" s="1"/>
</calcChain>
</file>

<file path=xl/sharedStrings.xml><?xml version="1.0" encoding="utf-8"?>
<sst xmlns="http://schemas.openxmlformats.org/spreadsheetml/2006/main" count="43" uniqueCount="43">
  <si>
    <t>PODER JUDICIAL DEL ESTADO DE GUANAJUATO</t>
  </si>
  <si>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</si>
  <si>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</si>
  <si>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</si>
  <si>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</si>
  <si>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</si>
  <si>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</si>
  <si>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</si>
  <si>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</si>
  <si>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</si>
  <si>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</si>
  <si>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</si>
  <si>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</si>
  <si>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</si>
  <si>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</si>
  <si>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914131  TRANSFER.SERV.PERSO</t>
  </si>
  <si>
    <t xml:space="preserve">    914132  TRANSFER.MAT.SUMINIS</t>
  </si>
  <si>
    <t xml:space="preserve">    914133  TRANSFER.SERV.GRALES</t>
  </si>
  <si>
    <t xml:space="preserve">    914134  TRANSFER.ASIGN.SBS.</t>
  </si>
  <si>
    <t xml:space="preserve">    914135  TRANSFER.BIENES</t>
  </si>
  <si>
    <t xml:space="preserve">    914136  TRANSFER.INV.PUB.</t>
  </si>
  <si>
    <t xml:space="preserve">    786104  MULTA ORDINARIA</t>
  </si>
  <si>
    <t xml:space="preserve">    786105  CAF LIBERTAD</t>
  </si>
  <si>
    <t xml:space="preserve">    786106  CAF REP DEL DANO</t>
  </si>
  <si>
    <t xml:space="preserve">    786107  CAF OTROS CONCEPTOS</t>
  </si>
  <si>
    <t xml:space="preserve">    786109  MULTAS POR MEDIDA DE APREMIO</t>
  </si>
  <si>
    <t xml:space="preserve">    786110  DIFERENCIAS IRRELEVANTES</t>
  </si>
  <si>
    <t xml:space="preserve">    786111  DEPOSITOS NO RECONOCIDOS</t>
  </si>
  <si>
    <t xml:space="preserve">   785103  PRODUCTOS VARIOS</t>
  </si>
  <si>
    <t xml:space="preserve">   785102  ING PROG SERV ACT EJ</t>
  </si>
  <si>
    <t xml:space="preserve">   785101  OTROS PRODUCTOS</t>
  </si>
  <si>
    <t xml:space="preserve">   795101 OTROS INGRESOS VARIOS</t>
  </si>
  <si>
    <t xml:space="preserve">   515101  PRODUCTOS FINANCIEROS</t>
  </si>
  <si>
    <t>CALENDARIO DE INGRESOS DEL EJERCICIO FISCAL 2024</t>
  </si>
  <si>
    <t>Total</t>
  </si>
  <si>
    <t>**  5 Productos</t>
  </si>
  <si>
    <t xml:space="preserve">   516101  PRODUCTOS FINANCIEROS</t>
  </si>
  <si>
    <t xml:space="preserve">*   51 Productos </t>
  </si>
  <si>
    <t>**  7 Ingresos por venta de bienes, Prestación de Servicios y Otros Ingresos</t>
  </si>
  <si>
    <t>*   78 Ingresos por venta de bienes y Prestación de Servicios de los Poderes Legislativo y Judicial, y de los Órganos Autónomos</t>
  </si>
  <si>
    <t>*  79 OTROS INGRESOS</t>
  </si>
  <si>
    <t>**  9 Transferencias, Asignaciones, Subsidios y Subvenciones, y Pensiones y Jubilaciones</t>
  </si>
  <si>
    <t>*   91 Transferencias  y Asignaciones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</si>
</sst>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-;#,##0.00\-;&quot; &quot;"/>
    <numFmt numFmtId="165" formatCode="#,##0.00_ ;[Red]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1" applyNumberFormat="0" applyAlignment="0" applyProtection="0"/>
    <xf numFmtId="0" fontId="12" fillId="8" borderId="12" applyNumberFormat="0" applyAlignment="0" applyProtection="0"/>
    <xf numFmtId="0" fontId="13" fillId="8" borderId="11" applyNumberFormat="0" applyAlignment="0" applyProtection="0"/>
    <xf numFmtId="0" fontId="14" fillId="0" borderId="13" applyNumberFormat="0" applyFill="0" applyAlignment="0" applyProtection="0"/>
    <xf numFmtId="0" fontId="15" fillId="9" borderId="14" applyNumberFormat="0" applyAlignment="0" applyProtection="0"/>
    <xf numFmtId="0" fontId="16" fillId="0" borderId="0" applyNumberFormat="0" applyFill="0" applyBorder="0" applyAlignment="0" applyProtection="0"/>
    <xf numFmtId="0" fontId="3" fillId="10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24">
    <xf numFmtId="0" fontId="0" fillId="0" borderId="0" xfId="0"/>
    <xf numFmtId="49" fontId="0" fillId="2" borderId="0" xfId="0" applyNumberFormat="1" applyFill="1" applyAlignment="1">
      <alignment horizontal="left"/>
    </xf>
    <xf numFmtId="164" fontId="0" fillId="2" borderId="0" xfId="0" applyNumberFormat="1" applyFill="1"/>
    <xf numFmtId="2" fontId="2" fillId="2" borderId="0" xfId="0" applyNumberFormat="1" applyFont="1" applyFill="1"/>
    <xf numFmtId="165" fontId="0" fillId="2" borderId="0" xfId="0" applyNumberFormat="1" applyFill="1"/>
    <xf numFmtId="49" fontId="21" fillId="0" borderId="7" xfId="1" applyNumberFormat="1" applyFont="1" applyBorder="1" applyAlignment="1">
      <alignment horizontal="left"/>
    </xf>
    <xf numFmtId="165" fontId="22" fillId="0" borderId="7" xfId="0" applyNumberFormat="1" applyFont="1" applyBorder="1"/>
    <xf numFmtId="165" fontId="21" fillId="0" borderId="7" xfId="0" applyNumberFormat="1" applyFont="1" applyBorder="1"/>
    <xf numFmtId="49" fontId="21" fillId="0" borderId="7" xfId="0" applyNumberFormat="1" applyFont="1" applyBorder="1" applyAlignment="1">
      <alignment horizontal="left"/>
    </xf>
    <xf numFmtId="49" fontId="22" fillId="0" borderId="7" xfId="0" applyNumberFormat="1" applyFont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top"/>
    </xf>
    <xf numFmtId="0" fontId="20" fillId="3" borderId="5" xfId="0" applyFont="1" applyFill="1" applyBorder="1" applyAlignment="1">
      <alignment horizontal="center" vertical="top"/>
    </xf>
    <xf numFmtId="0" fontId="20" fillId="3" borderId="6" xfId="0" applyFont="1" applyFill="1" applyBorder="1" applyAlignment="1">
      <alignment horizontal="center" vertical="top"/>
    </xf>
    <xf numFmtId="164" fontId="0" fillId="0" borderId="17" xfId="0" applyNumberFormat="1" applyBorder="1"/>
    <xf numFmtId="0" fontId="0" fillId="0" borderId="0" xfId="0" applyBorder="1"/>
    <xf numFmtId="0" fontId="0" fillId="0" borderId="0" xfId="0" applyAlignment="1">
      <alignment vertical="center"/>
    </xf>
    <xf numFmtId="49" fontId="21" fillId="2" borderId="7" xfId="0" applyNumberFormat="1" applyFont="1" applyFill="1" applyBorder="1" applyAlignment="1">
      <alignment horizontal="left"/>
    </xf>
    <xf numFmtId="49" fontId="21" fillId="2" borderId="7" xfId="0" applyNumberFormat="1" applyFont="1" applyFill="1" applyBorder="1" applyAlignment="1">
      <alignment horizontal="center"/>
    </xf>
    <xf numFmtId="49" fontId="22" fillId="0" borderId="7" xfId="0" applyNumberFormat="1" applyFont="1" applyBorder="1" applyAlignment="1">
      <alignment horizontal="left" vertical="center" wrapText="1"/>
    </xf>
    <xf numFmtId="165" fontId="22" fillId="0" borderId="7" xfId="0" applyNumberFormat="1" applyFont="1" applyBorder="1" applyAlignment="1">
      <alignment vertical="center"/>
    </xf>
    <xf numFmtId="49" fontId="21" fillId="0" borderId="7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 xr:uid="{9AF6E39A-19A8-477C-B9FF-81B7B70D0958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930923</xdr:colOff>
      <xdr:row>1</xdr:row>
      <xdr:rowOff>333375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4D8C7A-A8A1-85C8-12A3-02FF3842D8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8" t="13981" r="6986" b="12243"/>
        <a:stretch/>
      </xdr:blipFill>
      <xdr:spPr>
        <a:xfrm>
          <a:off x="238125" y="0"/>
          <a:ext cx="69279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1" width="57.7109375" customWidth="1"/>
    <col min="2" max="2" width="15.140625" bestFit="1" customWidth="1"/>
    <col min="3" max="10" width="13.7109375" bestFit="1" customWidth="1"/>
    <col min="11" max="11" width="15" bestFit="1" customWidth="1"/>
    <col min="12" max="12" width="13.7109375" bestFit="1" customWidth="1"/>
    <col min="13" max="13" width="14.28515625" bestFit="1" customWidth="1"/>
    <col min="14" max="14" width="13.85546875" bestFit="1" customWidth="1"/>
  </cols>
  <sheetData>
    <row r="1" spans="1:16" ht="27.7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6" ht="27.75" customHeight="1" x14ac:dyDescent="0.25">
      <c r="A2" s="13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6" x14ac:dyDescent="0.2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</row>
    <row r="4" spans="1:16" x14ac:dyDescent="0.25">
      <c r="A4" s="23" t="s">
        <v>34</v>
      </c>
      <c r="B4" s="7">
        <f>B5+B9+B23</f>
        <v>2439331075</v>
      </c>
      <c r="C4" s="7">
        <f t="shared" ref="C4:N4" si="0">C5+C9+C23</f>
        <v>415620326.80000001</v>
      </c>
      <c r="D4" s="7">
        <f t="shared" si="0"/>
        <v>229608563</v>
      </c>
      <c r="E4" s="7">
        <f t="shared" si="0"/>
        <v>156787890</v>
      </c>
      <c r="F4" s="7">
        <f t="shared" si="0"/>
        <v>160680240.40000001</v>
      </c>
      <c r="G4" s="7">
        <f t="shared" si="0"/>
        <v>179824698.40000001</v>
      </c>
      <c r="H4" s="7">
        <f t="shared" si="0"/>
        <v>155183872.40000001</v>
      </c>
      <c r="I4" s="7">
        <f t="shared" si="0"/>
        <v>169621872.40000001</v>
      </c>
      <c r="J4" s="7">
        <f t="shared" si="0"/>
        <v>154407457.40000001</v>
      </c>
      <c r="K4" s="7">
        <f t="shared" si="0"/>
        <v>188938296.40000001</v>
      </c>
      <c r="L4" s="7">
        <f t="shared" si="0"/>
        <v>152334481.40000001</v>
      </c>
      <c r="M4" s="7">
        <f t="shared" si="0"/>
        <v>149293320.40000001</v>
      </c>
      <c r="N4" s="7">
        <f t="shared" si="0"/>
        <v>327030056</v>
      </c>
    </row>
    <row r="5" spans="1:16" x14ac:dyDescent="0.25">
      <c r="A5" s="9" t="s">
        <v>35</v>
      </c>
      <c r="B5" s="6">
        <f>SUM(B6)</f>
        <v>76491495</v>
      </c>
      <c r="C5" s="6">
        <f>SUM(C6)</f>
        <v>45299648.420000002</v>
      </c>
      <c r="D5" s="6">
        <f t="shared" ref="D5:N5" si="1">SUM(D6)</f>
        <v>2835622.42</v>
      </c>
      <c r="E5" s="6">
        <f t="shared" si="1"/>
        <v>2835622.42</v>
      </c>
      <c r="F5" s="6">
        <f t="shared" si="1"/>
        <v>2835622.42</v>
      </c>
      <c r="G5" s="6">
        <f t="shared" si="1"/>
        <v>2835622.42</v>
      </c>
      <c r="H5" s="6">
        <f t="shared" si="1"/>
        <v>2835622.42</v>
      </c>
      <c r="I5" s="6">
        <f t="shared" si="1"/>
        <v>2835622.42</v>
      </c>
      <c r="J5" s="6">
        <f t="shared" si="1"/>
        <v>2835622.42</v>
      </c>
      <c r="K5" s="6">
        <f t="shared" si="1"/>
        <v>2835622.41</v>
      </c>
      <c r="L5" s="6">
        <f t="shared" si="1"/>
        <v>2835622.41</v>
      </c>
      <c r="M5" s="6">
        <f t="shared" si="1"/>
        <v>2835622.41</v>
      </c>
      <c r="N5" s="6">
        <f t="shared" si="1"/>
        <v>2835622.41</v>
      </c>
    </row>
    <row r="6" spans="1:16" x14ac:dyDescent="0.25">
      <c r="A6" s="9" t="s">
        <v>37</v>
      </c>
      <c r="B6" s="6">
        <f>SUM(B7:B8)</f>
        <v>76491495</v>
      </c>
      <c r="C6" s="6">
        <f t="shared" ref="C6:N6" si="2">SUM(C7:C8)</f>
        <v>45299648.420000002</v>
      </c>
      <c r="D6" s="6">
        <f t="shared" si="2"/>
        <v>2835622.42</v>
      </c>
      <c r="E6" s="6">
        <f t="shared" si="2"/>
        <v>2835622.42</v>
      </c>
      <c r="F6" s="6">
        <f t="shared" si="2"/>
        <v>2835622.42</v>
      </c>
      <c r="G6" s="6">
        <f t="shared" si="2"/>
        <v>2835622.42</v>
      </c>
      <c r="H6" s="6">
        <f t="shared" si="2"/>
        <v>2835622.42</v>
      </c>
      <c r="I6" s="6">
        <f t="shared" si="2"/>
        <v>2835622.42</v>
      </c>
      <c r="J6" s="6">
        <f t="shared" si="2"/>
        <v>2835622.42</v>
      </c>
      <c r="K6" s="6">
        <f t="shared" si="2"/>
        <v>2835622.41</v>
      </c>
      <c r="L6" s="6">
        <f t="shared" si="2"/>
        <v>2835622.41</v>
      </c>
      <c r="M6" s="6">
        <f t="shared" si="2"/>
        <v>2835622.41</v>
      </c>
      <c r="N6" s="6">
        <f t="shared" si="2"/>
        <v>2835622.41</v>
      </c>
    </row>
    <row r="7" spans="1:16" x14ac:dyDescent="0.25">
      <c r="A7" s="5" t="s">
        <v>32</v>
      </c>
      <c r="B7" s="6">
        <f>SUM(C7:N7)</f>
        <v>42464026</v>
      </c>
      <c r="C7" s="7">
        <v>42464026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6" x14ac:dyDescent="0.25">
      <c r="A8" s="8" t="s">
        <v>36</v>
      </c>
      <c r="B8" s="6">
        <v>34027469</v>
      </c>
      <c r="C8" s="6">
        <v>2835622.42</v>
      </c>
      <c r="D8" s="7">
        <v>2835622.42</v>
      </c>
      <c r="E8" s="7">
        <v>2835622.42</v>
      </c>
      <c r="F8" s="7">
        <v>2835622.42</v>
      </c>
      <c r="G8" s="7">
        <v>2835622.42</v>
      </c>
      <c r="H8" s="7">
        <v>2835622.42</v>
      </c>
      <c r="I8" s="7">
        <v>2835622.42</v>
      </c>
      <c r="J8" s="7">
        <v>2835622.42</v>
      </c>
      <c r="K8" s="7">
        <v>2835622.41</v>
      </c>
      <c r="L8" s="7">
        <v>2835622.41</v>
      </c>
      <c r="M8" s="7">
        <v>2835622.41</v>
      </c>
      <c r="N8" s="7">
        <v>2835622.41</v>
      </c>
    </row>
    <row r="9" spans="1:16" s="18" customFormat="1" ht="24" x14ac:dyDescent="0.25">
      <c r="A9" s="21" t="s">
        <v>38</v>
      </c>
      <c r="B9" s="22">
        <f>+B10+B21</f>
        <v>20162715</v>
      </c>
      <c r="C9" s="22">
        <f t="shared" ref="C9:N9" si="3">+C10+C21</f>
        <v>15427868.58</v>
      </c>
      <c r="D9" s="22">
        <f t="shared" si="3"/>
        <v>430440.58</v>
      </c>
      <c r="E9" s="22">
        <f t="shared" si="3"/>
        <v>430440.58</v>
      </c>
      <c r="F9" s="22">
        <f t="shared" si="3"/>
        <v>430440.58</v>
      </c>
      <c r="G9" s="22">
        <f t="shared" si="3"/>
        <v>430440.58</v>
      </c>
      <c r="H9" s="22">
        <f t="shared" si="3"/>
        <v>430440.58</v>
      </c>
      <c r="I9" s="22">
        <f t="shared" si="3"/>
        <v>430440.58</v>
      </c>
      <c r="J9" s="22">
        <f t="shared" si="3"/>
        <v>430440.58</v>
      </c>
      <c r="K9" s="22">
        <f t="shared" si="3"/>
        <v>430440.58999999991</v>
      </c>
      <c r="L9" s="22">
        <f t="shared" si="3"/>
        <v>430440.58999999991</v>
      </c>
      <c r="M9" s="22">
        <f t="shared" si="3"/>
        <v>430440.58999999991</v>
      </c>
      <c r="N9" s="22">
        <f t="shared" si="3"/>
        <v>430440.58999999991</v>
      </c>
    </row>
    <row r="10" spans="1:16" s="18" customFormat="1" ht="24" x14ac:dyDescent="0.25">
      <c r="A10" s="21" t="s">
        <v>39</v>
      </c>
      <c r="B10" s="22">
        <f>SUM(B11:B20)</f>
        <v>16366617</v>
      </c>
      <c r="C10" s="22">
        <f>SUM(C11:C20)</f>
        <v>11631770.58</v>
      </c>
      <c r="D10" s="22">
        <f>SUM(D11:D20)</f>
        <v>430440.58</v>
      </c>
      <c r="E10" s="22">
        <f t="shared" ref="E10:N10" si="4">SUM(E11:E20)</f>
        <v>430440.58</v>
      </c>
      <c r="F10" s="22">
        <f t="shared" si="4"/>
        <v>430440.58</v>
      </c>
      <c r="G10" s="22">
        <f t="shared" si="4"/>
        <v>430440.58</v>
      </c>
      <c r="H10" s="22">
        <f t="shared" si="4"/>
        <v>430440.58</v>
      </c>
      <c r="I10" s="22">
        <f t="shared" si="4"/>
        <v>430440.58</v>
      </c>
      <c r="J10" s="22">
        <f t="shared" si="4"/>
        <v>430440.58</v>
      </c>
      <c r="K10" s="22">
        <f t="shared" si="4"/>
        <v>430440.58999999991</v>
      </c>
      <c r="L10" s="22">
        <f t="shared" si="4"/>
        <v>430440.58999999991</v>
      </c>
      <c r="M10" s="22">
        <f t="shared" si="4"/>
        <v>430440.58999999991</v>
      </c>
      <c r="N10" s="22">
        <f t="shared" si="4"/>
        <v>430440.58999999991</v>
      </c>
    </row>
    <row r="11" spans="1:16" x14ac:dyDescent="0.25">
      <c r="A11" s="5" t="s">
        <v>30</v>
      </c>
      <c r="B11" s="6">
        <f t="shared" ref="B11:B22" si="5">SUM(C11:N11)</f>
        <v>1135990</v>
      </c>
      <c r="C11" s="6">
        <v>1135990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16"/>
      <c r="P11" s="17"/>
    </row>
    <row r="12" spans="1:16" x14ac:dyDescent="0.25">
      <c r="A12" s="5" t="s">
        <v>29</v>
      </c>
      <c r="B12" s="6">
        <f t="shared" si="5"/>
        <v>5550735</v>
      </c>
      <c r="C12" s="6">
        <v>5550735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6" x14ac:dyDescent="0.25">
      <c r="A13" s="5" t="s">
        <v>28</v>
      </c>
      <c r="B13" s="6">
        <f t="shared" si="5"/>
        <v>4514605</v>
      </c>
      <c r="C13" s="6">
        <v>4514605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6" x14ac:dyDescent="0.25">
      <c r="A14" s="8" t="s">
        <v>21</v>
      </c>
      <c r="B14" s="6">
        <f t="shared" si="5"/>
        <v>2974062</v>
      </c>
      <c r="C14" s="7">
        <v>247838.5</v>
      </c>
      <c r="D14" s="7">
        <v>247838.5</v>
      </c>
      <c r="E14" s="7">
        <v>247838.5</v>
      </c>
      <c r="F14" s="7">
        <v>247838.5</v>
      </c>
      <c r="G14" s="7">
        <v>247838.5</v>
      </c>
      <c r="H14" s="7">
        <v>247838.5</v>
      </c>
      <c r="I14" s="7">
        <v>247838.5</v>
      </c>
      <c r="J14" s="7">
        <v>247838.5</v>
      </c>
      <c r="K14" s="7">
        <v>247838.5</v>
      </c>
      <c r="L14" s="7">
        <v>247838.5</v>
      </c>
      <c r="M14" s="7">
        <v>247838.5</v>
      </c>
      <c r="N14" s="7">
        <v>247838.5</v>
      </c>
    </row>
    <row r="15" spans="1:16" x14ac:dyDescent="0.25">
      <c r="A15" s="8" t="s">
        <v>22</v>
      </c>
      <c r="B15" s="6">
        <f t="shared" si="5"/>
        <v>833832.99999999988</v>
      </c>
      <c r="C15" s="7">
        <v>69486.080000000002</v>
      </c>
      <c r="D15" s="7">
        <v>69486.080000000002</v>
      </c>
      <c r="E15" s="7">
        <v>69486.080000000002</v>
      </c>
      <c r="F15" s="7">
        <v>69486.080000000002</v>
      </c>
      <c r="G15" s="7">
        <v>69486.080000000002</v>
      </c>
      <c r="H15" s="7">
        <v>69486.080000000002</v>
      </c>
      <c r="I15" s="7">
        <v>69486.080000000002</v>
      </c>
      <c r="J15" s="7">
        <v>69486.080000000002</v>
      </c>
      <c r="K15" s="7">
        <v>69486.09</v>
      </c>
      <c r="L15" s="7">
        <v>69486.09</v>
      </c>
      <c r="M15" s="7">
        <v>69486.09</v>
      </c>
      <c r="N15" s="7">
        <v>69486.09</v>
      </c>
    </row>
    <row r="16" spans="1:16" x14ac:dyDescent="0.25">
      <c r="A16" s="8" t="s">
        <v>23</v>
      </c>
      <c r="B16" s="6">
        <f t="shared" si="5"/>
        <v>500299</v>
      </c>
      <c r="C16" s="7">
        <v>41691.58</v>
      </c>
      <c r="D16" s="7">
        <v>41691.58</v>
      </c>
      <c r="E16" s="7">
        <v>41691.58</v>
      </c>
      <c r="F16" s="7">
        <v>41691.58</v>
      </c>
      <c r="G16" s="7">
        <v>41691.58</v>
      </c>
      <c r="H16" s="7">
        <v>41691.58</v>
      </c>
      <c r="I16" s="7">
        <v>41691.58</v>
      </c>
      <c r="J16" s="7">
        <v>41691.58</v>
      </c>
      <c r="K16" s="7">
        <v>41691.589999999997</v>
      </c>
      <c r="L16" s="7">
        <v>41691.589999999997</v>
      </c>
      <c r="M16" s="7">
        <v>41691.589999999997</v>
      </c>
      <c r="N16" s="7">
        <v>41691.589999999997</v>
      </c>
    </row>
    <row r="17" spans="1:14" x14ac:dyDescent="0.25">
      <c r="A17" s="8" t="s">
        <v>24</v>
      </c>
      <c r="B17" s="6">
        <f t="shared" si="5"/>
        <v>333532.99999999988</v>
      </c>
      <c r="C17" s="7">
        <v>27794.42</v>
      </c>
      <c r="D17" s="7">
        <v>27794.42</v>
      </c>
      <c r="E17" s="7">
        <v>27794.42</v>
      </c>
      <c r="F17" s="7">
        <v>27794.42</v>
      </c>
      <c r="G17" s="7">
        <v>27794.42</v>
      </c>
      <c r="H17" s="7">
        <v>27794.42</v>
      </c>
      <c r="I17" s="7">
        <v>27794.42</v>
      </c>
      <c r="J17" s="7">
        <v>27794.42</v>
      </c>
      <c r="K17" s="7">
        <v>27794.41</v>
      </c>
      <c r="L17" s="7">
        <v>27794.41</v>
      </c>
      <c r="M17" s="7">
        <v>27794.41</v>
      </c>
      <c r="N17" s="7">
        <v>27794.41</v>
      </c>
    </row>
    <row r="18" spans="1:14" x14ac:dyDescent="0.25">
      <c r="A18" s="8" t="s">
        <v>25</v>
      </c>
      <c r="B18" s="6">
        <f t="shared" si="5"/>
        <v>508534</v>
      </c>
      <c r="C18" s="7">
        <v>42377.83</v>
      </c>
      <c r="D18" s="7">
        <v>42377.83</v>
      </c>
      <c r="E18" s="7">
        <v>42377.83</v>
      </c>
      <c r="F18" s="7">
        <v>42377.83</v>
      </c>
      <c r="G18" s="7">
        <v>42377.83</v>
      </c>
      <c r="H18" s="7">
        <v>42377.83</v>
      </c>
      <c r="I18" s="7">
        <v>42377.83</v>
      </c>
      <c r="J18" s="7">
        <v>42377.83</v>
      </c>
      <c r="K18" s="7">
        <v>42377.84</v>
      </c>
      <c r="L18" s="7">
        <v>42377.84</v>
      </c>
      <c r="M18" s="7">
        <v>42377.84</v>
      </c>
      <c r="N18" s="7">
        <v>42377.84</v>
      </c>
    </row>
    <row r="19" spans="1:14" x14ac:dyDescent="0.25">
      <c r="A19" s="8" t="s">
        <v>26</v>
      </c>
      <c r="B19" s="6">
        <f t="shared" si="5"/>
        <v>17</v>
      </c>
      <c r="C19" s="7">
        <v>1.42</v>
      </c>
      <c r="D19" s="7">
        <v>1.42</v>
      </c>
      <c r="E19" s="7">
        <v>1.42</v>
      </c>
      <c r="F19" s="7">
        <v>1.42</v>
      </c>
      <c r="G19" s="7">
        <v>1.42</v>
      </c>
      <c r="H19" s="7">
        <v>1.42</v>
      </c>
      <c r="I19" s="7">
        <v>1.42</v>
      </c>
      <c r="J19" s="7">
        <v>1.42</v>
      </c>
      <c r="K19" s="7">
        <v>1.41</v>
      </c>
      <c r="L19" s="7">
        <v>1.41</v>
      </c>
      <c r="M19" s="7">
        <v>1.41</v>
      </c>
      <c r="N19" s="7">
        <v>1.41</v>
      </c>
    </row>
    <row r="20" spans="1:14" x14ac:dyDescent="0.25">
      <c r="A20" s="8" t="s">
        <v>27</v>
      </c>
      <c r="B20" s="6">
        <f t="shared" si="5"/>
        <v>15009</v>
      </c>
      <c r="C20" s="7">
        <v>1250.75</v>
      </c>
      <c r="D20" s="7">
        <v>1250.75</v>
      </c>
      <c r="E20" s="7">
        <v>1250.75</v>
      </c>
      <c r="F20" s="7">
        <v>1250.75</v>
      </c>
      <c r="G20" s="7">
        <v>1250.75</v>
      </c>
      <c r="H20" s="7">
        <v>1250.75</v>
      </c>
      <c r="I20" s="7">
        <v>1250.75</v>
      </c>
      <c r="J20" s="7">
        <v>1250.75</v>
      </c>
      <c r="K20" s="7">
        <v>1250.75</v>
      </c>
      <c r="L20" s="7">
        <v>1250.75</v>
      </c>
      <c r="M20" s="7">
        <v>1250.75</v>
      </c>
      <c r="N20" s="7">
        <v>1250.75</v>
      </c>
    </row>
    <row r="21" spans="1:14" x14ac:dyDescent="0.25">
      <c r="A21" s="9" t="s">
        <v>40</v>
      </c>
      <c r="B21" s="6">
        <f>SUM(B22)</f>
        <v>3796098</v>
      </c>
      <c r="C21" s="6">
        <f>SUM(C22)</f>
        <v>3796098</v>
      </c>
      <c r="D21" s="6">
        <f t="shared" ref="D21:N21" si="6">SUM(D22)</f>
        <v>0</v>
      </c>
      <c r="E21" s="6">
        <f t="shared" si="6"/>
        <v>0</v>
      </c>
      <c r="F21" s="6">
        <f t="shared" si="6"/>
        <v>0</v>
      </c>
      <c r="G21" s="6">
        <f t="shared" si="6"/>
        <v>0</v>
      </c>
      <c r="H21" s="6">
        <f t="shared" si="6"/>
        <v>0</v>
      </c>
      <c r="I21" s="6">
        <f t="shared" si="6"/>
        <v>0</v>
      </c>
      <c r="J21" s="6">
        <f t="shared" si="6"/>
        <v>0</v>
      </c>
      <c r="K21" s="6">
        <f t="shared" si="6"/>
        <v>0</v>
      </c>
      <c r="L21" s="6">
        <f t="shared" si="6"/>
        <v>0</v>
      </c>
      <c r="M21" s="6">
        <f t="shared" si="6"/>
        <v>0</v>
      </c>
      <c r="N21" s="6">
        <f t="shared" si="6"/>
        <v>0</v>
      </c>
    </row>
    <row r="22" spans="1:14" x14ac:dyDescent="0.25">
      <c r="A22" s="5" t="s">
        <v>31</v>
      </c>
      <c r="B22" s="6">
        <f t="shared" si="5"/>
        <v>3796098</v>
      </c>
      <c r="C22" s="6">
        <v>3796098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</row>
    <row r="23" spans="1:14" x14ac:dyDescent="0.25">
      <c r="A23" s="9" t="s">
        <v>41</v>
      </c>
      <c r="B23" s="6">
        <f>SUM(B24)</f>
        <v>2342676865</v>
      </c>
      <c r="C23" s="6">
        <f>SUM(C24)</f>
        <v>354892809.80000001</v>
      </c>
      <c r="D23" s="6">
        <f t="shared" ref="D23:N23" si="7">SUM(D24)</f>
        <v>226342500</v>
      </c>
      <c r="E23" s="6">
        <f t="shared" si="7"/>
        <v>153521827</v>
      </c>
      <c r="F23" s="6">
        <f t="shared" si="7"/>
        <v>157414177.40000001</v>
      </c>
      <c r="G23" s="6">
        <f t="shared" si="7"/>
        <v>176558635.40000001</v>
      </c>
      <c r="H23" s="6">
        <f t="shared" si="7"/>
        <v>151917809.40000001</v>
      </c>
      <c r="I23" s="6">
        <f t="shared" si="7"/>
        <v>166355809.40000001</v>
      </c>
      <c r="J23" s="6">
        <f t="shared" si="7"/>
        <v>151141394.40000001</v>
      </c>
      <c r="K23" s="6">
        <f t="shared" si="7"/>
        <v>185672233.40000001</v>
      </c>
      <c r="L23" s="6">
        <f t="shared" si="7"/>
        <v>149068418.40000001</v>
      </c>
      <c r="M23" s="6">
        <f t="shared" si="7"/>
        <v>146027257.40000001</v>
      </c>
      <c r="N23" s="6">
        <f t="shared" si="7"/>
        <v>323763993</v>
      </c>
    </row>
    <row r="24" spans="1:14" x14ac:dyDescent="0.25">
      <c r="A24" s="9" t="s">
        <v>42</v>
      </c>
      <c r="B24" s="6">
        <f>SUM(B25:B30)</f>
        <v>2342676865</v>
      </c>
      <c r="C24" s="6">
        <f>SUM(C25:C30)</f>
        <v>354892809.80000001</v>
      </c>
      <c r="D24" s="6">
        <f t="shared" ref="D24:N24" si="8">SUM(D25:D30)</f>
        <v>226342500</v>
      </c>
      <c r="E24" s="6">
        <f t="shared" si="8"/>
        <v>153521827</v>
      </c>
      <c r="F24" s="6">
        <f t="shared" si="8"/>
        <v>157414177.40000001</v>
      </c>
      <c r="G24" s="6">
        <f t="shared" si="8"/>
        <v>176558635.40000001</v>
      </c>
      <c r="H24" s="6">
        <f t="shared" si="8"/>
        <v>151917809.40000001</v>
      </c>
      <c r="I24" s="6">
        <f t="shared" si="8"/>
        <v>166355809.40000001</v>
      </c>
      <c r="J24" s="6">
        <f t="shared" si="8"/>
        <v>151141394.40000001</v>
      </c>
      <c r="K24" s="6">
        <f t="shared" si="8"/>
        <v>185672233.40000001</v>
      </c>
      <c r="L24" s="6">
        <f t="shared" si="8"/>
        <v>149068418.40000001</v>
      </c>
      <c r="M24" s="6">
        <f t="shared" si="8"/>
        <v>146027257.40000001</v>
      </c>
      <c r="N24" s="6">
        <f t="shared" si="8"/>
        <v>323763993</v>
      </c>
    </row>
    <row r="25" spans="1:14" x14ac:dyDescent="0.25">
      <c r="A25" s="9" t="s">
        <v>15</v>
      </c>
      <c r="B25" s="6">
        <v>1837991645</v>
      </c>
      <c r="C25" s="6">
        <v>187089477</v>
      </c>
      <c r="D25" s="6">
        <v>134057726</v>
      </c>
      <c r="E25" s="6">
        <v>132237404</v>
      </c>
      <c r="F25" s="6">
        <v>130382860</v>
      </c>
      <c r="G25" s="6">
        <v>130512516</v>
      </c>
      <c r="H25" s="6">
        <v>130387663</v>
      </c>
      <c r="I25" s="6">
        <v>148623765</v>
      </c>
      <c r="J25" s="6">
        <v>131483556</v>
      </c>
      <c r="K25" s="6">
        <v>150794388</v>
      </c>
      <c r="L25" s="6">
        <v>129250778</v>
      </c>
      <c r="M25" s="6">
        <v>128774670</v>
      </c>
      <c r="N25" s="6">
        <v>304396842</v>
      </c>
    </row>
    <row r="26" spans="1:14" x14ac:dyDescent="0.25">
      <c r="A26" s="9" t="s">
        <v>16</v>
      </c>
      <c r="B26" s="6">
        <v>89210628</v>
      </c>
      <c r="C26" s="6">
        <v>4688983</v>
      </c>
      <c r="D26" s="6">
        <v>24542522</v>
      </c>
      <c r="E26" s="6">
        <v>3995098</v>
      </c>
      <c r="F26" s="6">
        <v>3946794</v>
      </c>
      <c r="G26" s="6">
        <v>24029646</v>
      </c>
      <c r="H26" s="6">
        <v>4506125</v>
      </c>
      <c r="I26" s="6">
        <v>3764473</v>
      </c>
      <c r="J26" s="6">
        <v>3727152</v>
      </c>
      <c r="K26" s="6">
        <v>5260423</v>
      </c>
      <c r="L26" s="6">
        <v>3671170</v>
      </c>
      <c r="M26" s="6">
        <v>3593505</v>
      </c>
      <c r="N26" s="6">
        <v>3484737</v>
      </c>
    </row>
    <row r="27" spans="1:14" x14ac:dyDescent="0.25">
      <c r="A27" s="9" t="s">
        <v>17</v>
      </c>
      <c r="B27" s="6">
        <v>335547202</v>
      </c>
      <c r="C27" s="6">
        <v>160317004.80000001</v>
      </c>
      <c r="D27" s="6">
        <v>20615657</v>
      </c>
      <c r="E27" s="6">
        <v>15751980</v>
      </c>
      <c r="F27" s="6">
        <v>21547178.399999999</v>
      </c>
      <c r="G27" s="6">
        <v>20061128.399999999</v>
      </c>
      <c r="H27" s="6">
        <v>15486676.4</v>
      </c>
      <c r="I27" s="6">
        <v>12430226.4</v>
      </c>
      <c r="J27" s="6">
        <v>14393341.4</v>
      </c>
      <c r="K27" s="6">
        <v>13868077.4</v>
      </c>
      <c r="L27" s="6">
        <v>14609125.4</v>
      </c>
      <c r="M27" s="6">
        <v>12121737.4</v>
      </c>
      <c r="N27" s="6">
        <v>14345069</v>
      </c>
    </row>
    <row r="28" spans="1:14" x14ac:dyDescent="0.25">
      <c r="A28" s="9" t="s">
        <v>18</v>
      </c>
      <c r="B28" s="6">
        <v>19818140</v>
      </c>
      <c r="C28" s="6">
        <v>2757345</v>
      </c>
      <c r="D28" s="6">
        <v>1687345</v>
      </c>
      <c r="E28" s="6">
        <v>1537345</v>
      </c>
      <c r="F28" s="6">
        <v>1537345</v>
      </c>
      <c r="G28" s="6">
        <v>1537345</v>
      </c>
      <c r="H28" s="6">
        <v>1537345</v>
      </c>
      <c r="I28" s="6">
        <v>1537345</v>
      </c>
      <c r="J28" s="6">
        <v>1537345</v>
      </c>
      <c r="K28" s="6">
        <v>1537345</v>
      </c>
      <c r="L28" s="6">
        <v>1537345</v>
      </c>
      <c r="M28" s="6">
        <v>1537345</v>
      </c>
      <c r="N28" s="6">
        <v>1537345</v>
      </c>
    </row>
    <row r="29" spans="1:14" x14ac:dyDescent="0.25">
      <c r="A29" s="9" t="s">
        <v>19</v>
      </c>
      <c r="B29" s="6">
        <v>59509250</v>
      </c>
      <c r="C29" s="6">
        <v>40000</v>
      </c>
      <c r="D29" s="6">
        <v>44839250</v>
      </c>
      <c r="E29" s="6">
        <v>0</v>
      </c>
      <c r="F29" s="6">
        <v>0</v>
      </c>
      <c r="G29" s="6">
        <v>418000</v>
      </c>
      <c r="H29" s="6">
        <v>0</v>
      </c>
      <c r="I29" s="6">
        <v>0</v>
      </c>
      <c r="J29" s="6">
        <v>0</v>
      </c>
      <c r="K29" s="6">
        <v>14212000</v>
      </c>
      <c r="L29" s="6">
        <v>0</v>
      </c>
      <c r="M29" s="6">
        <v>0</v>
      </c>
      <c r="N29" s="6">
        <v>0</v>
      </c>
    </row>
    <row r="30" spans="1:14" x14ac:dyDescent="0.25">
      <c r="A30" s="9" t="s">
        <v>20</v>
      </c>
      <c r="B30" s="6">
        <v>600000</v>
      </c>
      <c r="C30" s="6">
        <v>0</v>
      </c>
      <c r="D30" s="6">
        <v>600000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autoFilter ref="A3:N30" xr:uid="{00000000-0001-0000-0000-000000000000}"/>
  <mergeCells count="2">
    <mergeCell ref="A1:N1"/>
    <mergeCell ref="A2:N2"/>
  </mergeCells>
  <pageMargins left="0.34" right="0.19685039370078741" top="0.56999999999999995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Francisca Zárate</cp:lastModifiedBy>
  <cp:lastPrinted>2024-01-25T02:18:53Z</cp:lastPrinted>
  <dcterms:created xsi:type="dcterms:W3CDTF">2014-05-06T15:15:09Z</dcterms:created>
  <dcterms:modified xsi:type="dcterms:W3CDTF">2024-02-21T21:50:43Z</dcterms:modified>
</cp:coreProperties>
</file>