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ortes de transparencia\reportes 2025\PLUBLICAR\"/>
    </mc:Choice>
  </mc:AlternateContent>
  <bookViews>
    <workbookView xWindow="-120" yWindow="-120" windowWidth="19440" windowHeight="11040"/>
  </bookViews>
  <sheets>
    <sheet name="EAIF_GTO_PJEG_0125" sheetId="4" r:id="rId1"/>
  </sheets>
  <definedNames>
    <definedName name="_xlnm._FilterDatabase" localSheetId="0" hidden="1">EAIF_GTO_PJEG_0125!#REF!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4" l="1"/>
  <c r="D34" i="4" s="1"/>
  <c r="E34" i="4"/>
  <c r="F34" i="4"/>
  <c r="G34" i="4" s="1"/>
  <c r="C40" i="4"/>
  <c r="D42" i="4"/>
  <c r="D43" i="4"/>
  <c r="D44" i="4"/>
  <c r="D45" i="4"/>
  <c r="D46" i="4"/>
  <c r="G15" i="4"/>
  <c r="G16" i="4" s="1"/>
  <c r="F29" i="4" l="1"/>
  <c r="C29" i="4"/>
  <c r="C36" i="4" s="1"/>
  <c r="E29" i="4"/>
  <c r="B29" i="4"/>
  <c r="G29" i="4" l="1"/>
  <c r="G36" i="4" l="1"/>
  <c r="G37" i="4" s="1"/>
  <c r="D29" i="4"/>
  <c r="F48" i="4"/>
  <c r="E48" i="4"/>
  <c r="D48" i="4"/>
  <c r="C48" i="4"/>
  <c r="C52" i="4" s="1"/>
  <c r="B48" i="4"/>
  <c r="D40" i="4"/>
  <c r="D52" i="4" s="1"/>
  <c r="E40" i="4"/>
  <c r="B40" i="4"/>
  <c r="E52" i="4" l="1"/>
  <c r="B52" i="4"/>
  <c r="G48" i="4"/>
  <c r="F40" i="4"/>
  <c r="D36" i="4"/>
  <c r="E36" i="4"/>
  <c r="F36" i="4"/>
  <c r="B36" i="4"/>
  <c r="C15" i="4"/>
  <c r="D15" i="4"/>
  <c r="E15" i="4"/>
  <c r="F15" i="4"/>
  <c r="B15" i="4"/>
  <c r="G40" i="4" l="1"/>
  <c r="G52" i="4" s="1"/>
  <c r="G53" i="4" s="1"/>
  <c r="F52" i="4"/>
</calcChain>
</file>

<file path=xl/sharedStrings.xml><?xml version="1.0" encoding="utf-8"?>
<sst xmlns="http://schemas.openxmlformats.org/spreadsheetml/2006/main" count="73" uniqueCount="45">
  <si>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</si>
  <si>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</si>
  <si>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</si>
  <si>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</si>
  <si>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</si>
  <si>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</si>
  <si>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</si>
  <si>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</si>
  <si>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</si>
  <si>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</si>
  <si>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</si>
  <si>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</si>
  <si>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</si>
  <si>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</si>
  <si>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</si>
  <si>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</si>
  <si>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</si>
  <si>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</si>
  <si>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</si>
  <si>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</si>
  <si>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</si>
  <si>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</si>
  <si>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</si>
  <si>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</si>
  <si>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 xml:space="preserve"> 1. No Etiquetado</t>
  </si>
  <si>
    <t xml:space="preserve">    11. Recursos Fiscales</t>
  </si>
  <si>
    <t xml:space="preserve">    12. Financiamiento interno</t>
  </si>
  <si>
    <t xml:space="preserve">    13. Financiamiento externo</t>
  </si>
  <si>
    <t xml:space="preserve">    14. Ingresos propios</t>
  </si>
  <si>
    <t xml:space="preserve">    15. Recursos federales</t>
  </si>
  <si>
    <t xml:space="preserve">    16. Recursos estatales</t>
  </si>
  <si>
    <t xml:space="preserve">    17. Otros recursos de libre disposición</t>
  </si>
  <si>
    <t xml:space="preserve"> 2. Etiquetado</t>
  </si>
  <si>
    <t xml:space="preserve">    25. Recursos Federales</t>
  </si>
  <si>
    <t xml:space="preserve">    26. Recursos Estatales</t>
  </si>
  <si>
    <t xml:space="preserve">    27. Otros Recursos de Transferencias Federales Etiquetadas</t>
  </si>
  <si>
    <t xml:space="preserve">        Total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</si>
  <si>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</si>
  <si>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</si>
  <si>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>Rubro de Ingresos / Fuente de Financiamiento</t>
  </si>
  <si>
    <t>Ingreso</t>
  </si>
  <si>
    <t>Ampliaciones / Reducciones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</si>
  <si>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</si>
  <si>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Poder Judicial del Estado de Guanajuato
Estado Analítico de Ingresos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                                                                                                                                               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</si>
  <si>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asi como de los municipios.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</si>
</sst>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7" fillId="0" borderId="3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" fontId="11" fillId="0" borderId="9" xfId="9" applyNumberFormat="1" applyFont="1" applyBorder="1" applyProtection="1">
      <protection locked="0"/>
    </xf>
    <xf numFmtId="4" fontId="11" fillId="0" borderId="11" xfId="9" applyNumberFormat="1" applyFont="1" applyBorder="1" applyProtection="1">
      <protection locked="0"/>
    </xf>
    <xf numFmtId="4" fontId="8" fillId="0" borderId="9" xfId="18" applyNumberFormat="1" applyFont="1" applyBorder="1" applyProtection="1">
      <protection locked="0"/>
    </xf>
    <xf numFmtId="0" fontId="7" fillId="0" borderId="0" xfId="8" quotePrefix="1" applyFont="1" applyAlignment="1" applyProtection="1">
      <alignment horizontal="center" vertical="top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wrapText="1"/>
    </xf>
    <xf numFmtId="4" fontId="3" fillId="0" borderId="8" xfId="9" applyNumberFormat="1" applyFont="1" applyBorder="1" applyAlignment="1" applyProtection="1">
      <alignment vertical="top"/>
      <protection locked="0"/>
    </xf>
    <xf numFmtId="4" fontId="3" fillId="0" borderId="1" xfId="9" applyNumberFormat="1" applyFont="1" applyBorder="1" applyAlignment="1" applyProtection="1">
      <alignment vertical="top"/>
      <protection locked="0"/>
    </xf>
    <xf numFmtId="4" fontId="6" fillId="0" borderId="6" xfId="9" applyNumberFormat="1" applyFont="1" applyBorder="1" applyAlignment="1" applyProtection="1">
      <alignment horizontal="left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11" xfId="18" applyNumberFormat="1" applyFont="1" applyBorder="1" applyProtection="1">
      <protection locked="0"/>
    </xf>
    <xf numFmtId="4" fontId="8" fillId="0" borderId="4" xfId="9" applyNumberFormat="1" applyFont="1" applyBorder="1" applyAlignment="1" applyProtection="1">
      <alignment vertical="top"/>
      <protection locked="0"/>
    </xf>
    <xf numFmtId="4" fontId="6" fillId="0" borderId="5" xfId="9" applyNumberFormat="1" applyFont="1" applyBorder="1" applyAlignment="1" applyProtection="1">
      <alignment horizontal="left" vertical="top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4" fontId="7" fillId="0" borderId="11" xfId="0" applyNumberFormat="1" applyFont="1" applyBorder="1" applyAlignment="1" applyProtection="1">
      <alignment wrapText="1"/>
      <protection locked="0"/>
    </xf>
    <xf numFmtId="4" fontId="8" fillId="0" borderId="4" xfId="8" applyNumberFormat="1" applyFont="1" applyBorder="1" applyProtection="1">
      <protection locked="0"/>
    </xf>
    <xf numFmtId="4" fontId="8" fillId="0" borderId="10" xfId="8" applyNumberFormat="1" applyFont="1" applyBorder="1" applyProtection="1">
      <protection locked="0"/>
    </xf>
    <xf numFmtId="4" fontId="11" fillId="0" borderId="11" xfId="9" applyNumberFormat="1" applyFont="1" applyBorder="1" applyAlignment="1" applyProtection="1">
      <alignment vertical="center"/>
      <protection locked="0"/>
    </xf>
    <xf numFmtId="4" fontId="11" fillId="3" borderId="11" xfId="8" applyNumberFormat="1" applyFont="1" applyFill="1" applyBorder="1" applyAlignment="1" applyProtection="1">
      <alignment vertical="center"/>
      <protection locked="0"/>
    </xf>
    <xf numFmtId="4" fontId="8" fillId="0" borderId="11" xfId="18" applyNumberFormat="1" applyFont="1" applyBorder="1" applyAlignment="1" applyProtection="1">
      <alignment vertical="center"/>
      <protection locked="0"/>
    </xf>
    <xf numFmtId="0" fontId="7" fillId="0" borderId="5" xfId="8" quotePrefix="1" applyFont="1" applyBorder="1" applyAlignment="1" applyProtection="1">
      <alignment horizontal="center" vertical="top"/>
      <protection locked="0"/>
    </xf>
    <xf numFmtId="0" fontId="3" fillId="0" borderId="9" xfId="8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6" fillId="0" borderId="4" xfId="8" applyFont="1" applyBorder="1" applyAlignment="1" applyProtection="1">
      <alignment horizontal="left" vertical="top" indent="7"/>
      <protection locked="0"/>
    </xf>
    <xf numFmtId="0" fontId="8" fillId="0" borderId="9" xfId="8" applyFont="1" applyBorder="1" applyAlignment="1">
      <alignment horizontal="left" vertical="top"/>
    </xf>
    <xf numFmtId="0" fontId="7" fillId="0" borderId="11" xfId="8" applyFont="1" applyBorder="1" applyAlignment="1">
      <alignment horizontal="left" vertical="top" indent="1"/>
    </xf>
    <xf numFmtId="0" fontId="7" fillId="0" borderId="11" xfId="8" applyFont="1" applyBorder="1" applyAlignment="1">
      <alignment horizontal="center" vertical="top"/>
    </xf>
    <xf numFmtId="0" fontId="8" fillId="0" borderId="11" xfId="9" applyFont="1" applyBorder="1" applyAlignment="1">
      <alignment horizontal="left" vertical="top" wrapText="1"/>
    </xf>
    <xf numFmtId="0" fontId="8" fillId="0" borderId="11" xfId="8" applyFont="1" applyBorder="1" applyAlignment="1">
      <alignment vertical="top"/>
    </xf>
    <xf numFmtId="0" fontId="7" fillId="0" borderId="10" xfId="8" applyFont="1" applyBorder="1" applyAlignment="1">
      <alignment horizontal="left" vertical="top"/>
    </xf>
    <xf numFmtId="0" fontId="8" fillId="0" borderId="4" xfId="8" quotePrefix="1" applyFont="1" applyBorder="1" applyAlignment="1">
      <alignment vertical="top"/>
    </xf>
    <xf numFmtId="0" fontId="8" fillId="0" borderId="4" xfId="9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>
      <alignment horizontal="left" vertical="top" wrapText="1" indent="1"/>
    </xf>
    <xf numFmtId="0" fontId="7" fillId="0" borderId="11" xfId="8" applyFont="1" applyBorder="1" applyAlignment="1">
      <alignment horizontal="left" wrapText="1" inden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0" xfId="9" applyFont="1" applyAlignment="1" applyProtection="1">
      <protection locked="0"/>
    </xf>
    <xf numFmtId="0" fontId="8" fillId="0" borderId="9" xfId="0" applyFont="1" applyBorder="1" applyAlignment="1">
      <alignment horizontal="left" vertical="center"/>
    </xf>
    <xf numFmtId="4" fontId="8" fillId="0" borderId="9" xfId="9" applyNumberFormat="1" applyFont="1" applyBorder="1" applyAlignment="1" applyProtection="1">
      <alignment vertical="top"/>
      <protection locked="0"/>
    </xf>
    <xf numFmtId="0" fontId="8" fillId="0" borderId="11" xfId="0" applyFont="1" applyBorder="1" applyAlignment="1">
      <alignment horizontal="left" vertical="center"/>
    </xf>
    <xf numFmtId="4" fontId="8" fillId="0" borderId="11" xfId="9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11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62</xdr:row>
      <xdr:rowOff>0</xdr:rowOff>
    </xdr:from>
    <xdr:to>
      <xdr:col>1</xdr:col>
      <xdr:colOff>514349</xdr:colOff>
      <xdr:row>65</xdr:row>
      <xdr:rowOff>64078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62200" y="10344150"/>
          <a:ext cx="1924049" cy="49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342900</xdr:colOff>
      <xdr:row>62</xdr:row>
      <xdr:rowOff>1</xdr:rowOff>
    </xdr:from>
    <xdr:to>
      <xdr:col>3</xdr:col>
      <xdr:colOff>190500</xdr:colOff>
      <xdr:row>64</xdr:row>
      <xdr:rowOff>76201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19550" y="10525126"/>
          <a:ext cx="20002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962024</xdr:colOff>
      <xdr:row>62</xdr:row>
      <xdr:rowOff>9525</xdr:rowOff>
    </xdr:from>
    <xdr:to>
      <xdr:col>7</xdr:col>
      <xdr:colOff>28575</xdr:colOff>
      <xdr:row>65</xdr:row>
      <xdr:rowOff>19050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05749" y="10896600"/>
          <a:ext cx="21812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Contralor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59</xdr:row>
      <xdr:rowOff>38100</xdr:rowOff>
    </xdr:from>
    <xdr:to>
      <xdr:col>1</xdr:col>
      <xdr:colOff>0</xdr:colOff>
      <xdr:row>61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62</xdr:row>
      <xdr:rowOff>9524</xdr:rowOff>
    </xdr:from>
    <xdr:to>
      <xdr:col>0</xdr:col>
      <xdr:colOff>2371725</xdr:colOff>
      <xdr:row>67</xdr:row>
      <xdr:rowOff>9524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715624"/>
          <a:ext cx="23717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 Tinajero Muñoz.</a:t>
          </a: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19050</xdr:colOff>
      <xdr:row>62</xdr:row>
      <xdr:rowOff>0</xdr:rowOff>
    </xdr:from>
    <xdr:to>
      <xdr:col>4</xdr:col>
      <xdr:colOff>952500</xdr:colOff>
      <xdr:row>65</xdr:row>
      <xdr:rowOff>114300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48350" y="10525125"/>
          <a:ext cx="19526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823555</xdr:colOff>
      <xdr:row>0</xdr:row>
      <xdr:rowOff>748575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38100" y="28575"/>
          <a:ext cx="785455" cy="72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142875</xdr:rowOff>
    </xdr:from>
    <xdr:to>
      <xdr:col>0</xdr:col>
      <xdr:colOff>2114550</xdr:colOff>
      <xdr:row>61</xdr:row>
      <xdr:rowOff>133350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5" y="10248900"/>
          <a:ext cx="20669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Consejo del Poder Judicial del Estado de Guanajuato.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2362201</xdr:colOff>
      <xdr:row>59</xdr:row>
      <xdr:rowOff>152399</xdr:rowOff>
    </xdr:from>
    <xdr:to>
      <xdr:col>1</xdr:col>
      <xdr:colOff>381001</xdr:colOff>
      <xdr:row>64</xdr:row>
      <xdr:rowOff>20486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62201" y="10258424"/>
          <a:ext cx="1790700" cy="934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219075</xdr:colOff>
      <xdr:row>59</xdr:row>
      <xdr:rowOff>161925</xdr:rowOff>
    </xdr:from>
    <xdr:to>
      <xdr:col>3</xdr:col>
      <xdr:colOff>257175</xdr:colOff>
      <xdr:row>62</xdr:row>
      <xdr:rowOff>134787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990975" y="10267950"/>
          <a:ext cx="2190750" cy="7539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971550</xdr:colOff>
      <xdr:row>59</xdr:row>
      <xdr:rowOff>152400</xdr:rowOff>
    </xdr:from>
    <xdr:to>
      <xdr:col>4</xdr:col>
      <xdr:colOff>1009650</xdr:colOff>
      <xdr:row>62</xdr:row>
      <xdr:rowOff>96687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62625" y="10258425"/>
          <a:ext cx="2190750" cy="72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781050</xdr:colOff>
      <xdr:row>59</xdr:row>
      <xdr:rowOff>133350</xdr:rowOff>
    </xdr:from>
    <xdr:to>
      <xdr:col>6</xdr:col>
      <xdr:colOff>966518</xdr:colOff>
      <xdr:row>61</xdr:row>
      <xdr:rowOff>277662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24775" y="10239375"/>
          <a:ext cx="2280968" cy="611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Validó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 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46" zoomScaleNormal="100" workbookViewId="0">
      <selection activeCell="A71" sqref="A71"/>
    </sheetView>
  </sheetViews>
  <sheetFormatPr baseColWidth="10" defaultRowHeight="11.25" x14ac:dyDescent="0.2"/>
  <cols>
    <col min="1" max="1" width="66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s="3" customFormat="1" ht="61.5" customHeight="1" x14ac:dyDescent="0.2">
      <c r="A1" s="62" t="s">
        <v>43</v>
      </c>
      <c r="B1" s="62"/>
      <c r="C1" s="62"/>
      <c r="D1" s="62"/>
      <c r="E1" s="62"/>
      <c r="F1" s="62"/>
      <c r="G1" s="62"/>
    </row>
    <row r="2" spans="1:7" s="3" customFormat="1" x14ac:dyDescent="0.2">
      <c r="A2" s="63" t="s">
        <v>39</v>
      </c>
      <c r="B2" s="62" t="s">
        <v>40</v>
      </c>
      <c r="C2" s="62"/>
      <c r="D2" s="62"/>
      <c r="E2" s="62"/>
      <c r="F2" s="62"/>
      <c r="G2" s="64" t="s">
        <v>12</v>
      </c>
    </row>
    <row r="3" spans="1:7" s="1" customFormat="1" ht="24.95" customHeight="1" x14ac:dyDescent="0.2">
      <c r="A3" s="63"/>
      <c r="B3" s="53" t="s">
        <v>8</v>
      </c>
      <c r="C3" s="53" t="s">
        <v>41</v>
      </c>
      <c r="D3" s="53" t="s">
        <v>9</v>
      </c>
      <c r="E3" s="53" t="s">
        <v>10</v>
      </c>
      <c r="F3" s="54" t="s">
        <v>11</v>
      </c>
      <c r="G3" s="65"/>
    </row>
    <row r="4" spans="1:7" x14ac:dyDescent="0.2">
      <c r="A4" s="37" t="s">
        <v>0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2">
        <v>0</v>
      </c>
    </row>
    <row r="5" spans="1:7" x14ac:dyDescent="0.2">
      <c r="A5" s="38" t="s">
        <v>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39" t="s">
        <v>2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39" t="s">
        <v>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39" t="s">
        <v>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38" t="s">
        <v>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39" t="s">
        <v>14</v>
      </c>
      <c r="B10" s="12">
        <v>98633957</v>
      </c>
      <c r="C10" s="12">
        <v>38421.050000000003</v>
      </c>
      <c r="D10" s="12">
        <v>98672378.049999997</v>
      </c>
      <c r="E10" s="12">
        <v>59175720.130000003</v>
      </c>
      <c r="F10" s="12">
        <v>59175720.130000003</v>
      </c>
      <c r="G10" s="12">
        <v>-39458236.869999997</v>
      </c>
    </row>
    <row r="11" spans="1:7" ht="22.5" x14ac:dyDescent="0.2">
      <c r="A11" s="40" t="s">
        <v>15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4">
        <v>0</v>
      </c>
    </row>
    <row r="12" spans="1:7" ht="22.5" x14ac:dyDescent="0.2">
      <c r="A12" s="40" t="s">
        <v>16</v>
      </c>
      <c r="B12" s="33">
        <v>2456707774</v>
      </c>
      <c r="C12" s="33">
        <v>0</v>
      </c>
      <c r="D12" s="33">
        <v>2456707774</v>
      </c>
      <c r="E12" s="33">
        <v>852159461</v>
      </c>
      <c r="F12" s="33">
        <v>852159461</v>
      </c>
      <c r="G12" s="33">
        <v>-1604548313</v>
      </c>
    </row>
    <row r="13" spans="1:7" x14ac:dyDescent="0.2">
      <c r="A13" s="39" t="s">
        <v>6</v>
      </c>
      <c r="B13" s="12">
        <v>0</v>
      </c>
      <c r="C13" s="12">
        <v>946824439.35000002</v>
      </c>
      <c r="D13" s="12">
        <v>946824439.35000002</v>
      </c>
      <c r="E13" s="12">
        <v>0</v>
      </c>
      <c r="F13" s="12">
        <v>0</v>
      </c>
      <c r="G13" s="12">
        <v>0</v>
      </c>
    </row>
    <row r="14" spans="1:7" ht="3.75" customHeight="1" x14ac:dyDescent="0.2">
      <c r="A14" s="41"/>
      <c r="B14" s="4"/>
      <c r="C14" s="4"/>
      <c r="D14" s="4"/>
      <c r="E14" s="4"/>
      <c r="F14" s="4"/>
      <c r="G14" s="4"/>
    </row>
    <row r="15" spans="1:7" s="3" customFormat="1" x14ac:dyDescent="0.2">
      <c r="A15" s="42" t="s">
        <v>7</v>
      </c>
      <c r="B15" s="23">
        <f>SUM(B4:B14)</f>
        <v>2555341731</v>
      </c>
      <c r="C15" s="23">
        <f t="shared" ref="C15:G15" si="0">SUM(C4:C14)</f>
        <v>946862860.39999998</v>
      </c>
      <c r="D15" s="23">
        <f t="shared" si="0"/>
        <v>3502204591.4000001</v>
      </c>
      <c r="E15" s="23">
        <f t="shared" si="0"/>
        <v>911335181.13</v>
      </c>
      <c r="F15" s="23">
        <f t="shared" si="0"/>
        <v>911335181.13</v>
      </c>
      <c r="G15" s="31">
        <f t="shared" si="0"/>
        <v>-1644006549.8699999</v>
      </c>
    </row>
    <row r="16" spans="1:7" x14ac:dyDescent="0.2">
      <c r="A16" s="7"/>
      <c r="B16" s="5"/>
      <c r="C16" s="5"/>
      <c r="D16" s="8"/>
      <c r="E16" s="24" t="s">
        <v>13</v>
      </c>
      <c r="F16" s="9"/>
      <c r="G16" s="32">
        <f>IF(G15&lt;0,0,G15)</f>
        <v>0</v>
      </c>
    </row>
    <row r="17" spans="1:7" x14ac:dyDescent="0.2">
      <c r="A17" s="63" t="s">
        <v>39</v>
      </c>
      <c r="B17" s="66" t="s">
        <v>40</v>
      </c>
      <c r="C17" s="67"/>
      <c r="D17" s="67"/>
      <c r="E17" s="67"/>
      <c r="F17" s="68"/>
      <c r="G17" s="64" t="s">
        <v>12</v>
      </c>
    </row>
    <row r="18" spans="1:7" ht="22.5" x14ac:dyDescent="0.2">
      <c r="A18" s="63"/>
      <c r="B18" s="53" t="s">
        <v>8</v>
      </c>
      <c r="C18" s="53" t="s">
        <v>41</v>
      </c>
      <c r="D18" s="53" t="s">
        <v>9</v>
      </c>
      <c r="E18" s="53" t="s">
        <v>10</v>
      </c>
      <c r="F18" s="54" t="s">
        <v>11</v>
      </c>
      <c r="G18" s="69"/>
    </row>
    <row r="19" spans="1:7" s="3" customFormat="1" x14ac:dyDescent="0.2">
      <c r="A19" s="43" t="s">
        <v>17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44" t="s">
        <v>0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44" t="s">
        <v>1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44" t="s">
        <v>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44" t="s">
        <v>3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ht="12" customHeight="1" x14ac:dyDescent="0.2">
      <c r="A24" s="44" t="s">
        <v>18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12" customHeight="1" x14ac:dyDescent="0.2">
      <c r="A25" s="44" t="s">
        <v>19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ht="22.5" x14ac:dyDescent="0.2">
      <c r="A26" s="51" t="s">
        <v>20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ht="22.5" x14ac:dyDescent="0.2">
      <c r="A27" s="52" t="s">
        <v>16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ht="2.25" customHeight="1" x14ac:dyDescent="0.2">
      <c r="A28" s="45"/>
      <c r="B28" s="12"/>
      <c r="C28" s="12"/>
      <c r="D28" s="12"/>
      <c r="E28" s="12"/>
      <c r="F28" s="12"/>
      <c r="G28" s="12"/>
    </row>
    <row r="29" spans="1:7" s="3" customFormat="1" ht="34.5" customHeight="1" x14ac:dyDescent="0.2">
      <c r="A29" s="46" t="s">
        <v>38</v>
      </c>
      <c r="B29" s="35">
        <f>SUM(B30:B33)</f>
        <v>2555341731</v>
      </c>
      <c r="C29" s="35">
        <f t="shared" ref="C29:F29" si="1">SUM(C30:C33)</f>
        <v>38421.050000000003</v>
      </c>
      <c r="D29" s="35">
        <f t="shared" si="1"/>
        <v>2555380152.0500002</v>
      </c>
      <c r="E29" s="35">
        <f t="shared" si="1"/>
        <v>911335181.13</v>
      </c>
      <c r="F29" s="35">
        <f t="shared" si="1"/>
        <v>911335181.13</v>
      </c>
      <c r="G29" s="35">
        <f>F29-B29</f>
        <v>-1644006549.8699999</v>
      </c>
    </row>
    <row r="30" spans="1:7" x14ac:dyDescent="0.2">
      <c r="A30" s="44" t="s">
        <v>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12.75" customHeight="1" x14ac:dyDescent="0.2">
      <c r="A31" s="44" t="s">
        <v>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ht="13.5" customHeight="1" x14ac:dyDescent="0.2">
      <c r="A32" s="44" t="s">
        <v>21</v>
      </c>
      <c r="B32" s="12">
        <v>98633957</v>
      </c>
      <c r="C32" s="12">
        <v>38421.050000000003</v>
      </c>
      <c r="D32" s="12">
        <v>98672378.049999997</v>
      </c>
      <c r="E32" s="12">
        <v>59175720.130000003</v>
      </c>
      <c r="F32" s="12">
        <v>59175720.130000003</v>
      </c>
      <c r="G32" s="12">
        <v>-39458236.869999997</v>
      </c>
    </row>
    <row r="33" spans="1:7" ht="22.5" x14ac:dyDescent="0.2">
      <c r="A33" s="51" t="s">
        <v>16</v>
      </c>
      <c r="B33" s="33">
        <v>2456707774</v>
      </c>
      <c r="C33" s="33">
        <v>0</v>
      </c>
      <c r="D33" s="33">
        <v>2456707774</v>
      </c>
      <c r="E33" s="33">
        <v>852159461</v>
      </c>
      <c r="F33" s="33">
        <v>852159461</v>
      </c>
      <c r="G33" s="33">
        <v>-1604548313</v>
      </c>
    </row>
    <row r="34" spans="1:7" s="3" customFormat="1" x14ac:dyDescent="0.2">
      <c r="A34" s="47" t="s">
        <v>22</v>
      </c>
      <c r="B34" s="26">
        <v>0</v>
      </c>
      <c r="C34" s="26">
        <f>C35</f>
        <v>946824439.35000002</v>
      </c>
      <c r="D34" s="26">
        <f t="shared" ref="D34" si="2">B34+C34</f>
        <v>946824439.35000002</v>
      </c>
      <c r="E34" s="26">
        <f t="shared" ref="E34:F34" si="3">E35</f>
        <v>0</v>
      </c>
      <c r="F34" s="26">
        <f t="shared" si="3"/>
        <v>0</v>
      </c>
      <c r="G34" s="26">
        <f t="shared" ref="G34" si="4">F34-B34</f>
        <v>0</v>
      </c>
    </row>
    <row r="35" spans="1:7" x14ac:dyDescent="0.2">
      <c r="A35" s="48" t="s">
        <v>6</v>
      </c>
      <c r="B35" s="12">
        <v>0</v>
      </c>
      <c r="C35" s="12">
        <v>946824439.35000002</v>
      </c>
      <c r="D35" s="12">
        <v>946824439.35000002</v>
      </c>
      <c r="E35" s="12">
        <v>0</v>
      </c>
      <c r="F35" s="12">
        <v>0</v>
      </c>
      <c r="G35" s="12">
        <v>0</v>
      </c>
    </row>
    <row r="36" spans="1:7" s="3" customFormat="1" x14ac:dyDescent="0.2">
      <c r="A36" s="49" t="s">
        <v>7</v>
      </c>
      <c r="B36" s="23">
        <f t="shared" ref="B36:F36" si="5">B19+B29+B34</f>
        <v>2555341731</v>
      </c>
      <c r="C36" s="23">
        <f t="shared" si="5"/>
        <v>946862860.39999998</v>
      </c>
      <c r="D36" s="23">
        <f t="shared" si="5"/>
        <v>3502204591.4000001</v>
      </c>
      <c r="E36" s="23">
        <f t="shared" si="5"/>
        <v>911335181.13</v>
      </c>
      <c r="F36" s="23">
        <f t="shared" si="5"/>
        <v>911335181.13</v>
      </c>
      <c r="G36" s="23">
        <f>G29+G34</f>
        <v>-1644006549.8699999</v>
      </c>
    </row>
    <row r="37" spans="1:7" x14ac:dyDescent="0.2">
      <c r="A37" s="36"/>
      <c r="B37" s="5"/>
      <c r="C37" s="5"/>
      <c r="D37" s="5"/>
      <c r="E37" s="24" t="s">
        <v>13</v>
      </c>
      <c r="F37" s="6"/>
      <c r="G37" s="32">
        <f>IF(G36&lt;0,0,G36)</f>
        <v>0</v>
      </c>
    </row>
    <row r="38" spans="1:7" x14ac:dyDescent="0.2">
      <c r="A38" s="63" t="s">
        <v>39</v>
      </c>
      <c r="B38" s="66" t="s">
        <v>40</v>
      </c>
      <c r="C38" s="67"/>
      <c r="D38" s="67"/>
      <c r="E38" s="67"/>
      <c r="F38" s="68"/>
      <c r="G38" s="64" t="s">
        <v>12</v>
      </c>
    </row>
    <row r="39" spans="1:7" ht="22.5" x14ac:dyDescent="0.2">
      <c r="A39" s="63"/>
      <c r="B39" s="55" t="s">
        <v>8</v>
      </c>
      <c r="C39" s="55" t="s">
        <v>41</v>
      </c>
      <c r="D39" s="55" t="s">
        <v>9</v>
      </c>
      <c r="E39" s="55" t="s">
        <v>10</v>
      </c>
      <c r="F39" s="54" t="s">
        <v>11</v>
      </c>
      <c r="G39" s="69"/>
    </row>
    <row r="40" spans="1:7" s="3" customFormat="1" x14ac:dyDescent="0.2">
      <c r="A40" s="57" t="s">
        <v>24</v>
      </c>
      <c r="B40" s="58">
        <f>B41+B42+B43+B44+B45+B46+B47</f>
        <v>2555341731</v>
      </c>
      <c r="C40" s="58">
        <f>C41+C42+C43+C44+C45+C46+C47</f>
        <v>946862860.39999998</v>
      </c>
      <c r="D40" s="58">
        <f t="shared" ref="D40:F40" si="6">D41+D42+D43+D44+D45+D46+D47</f>
        <v>3502204591.4000001</v>
      </c>
      <c r="E40" s="58">
        <f t="shared" si="6"/>
        <v>911335181.13</v>
      </c>
      <c r="F40" s="58">
        <f t="shared" si="6"/>
        <v>911335181.13</v>
      </c>
      <c r="G40" s="58">
        <f>F40-B40</f>
        <v>-1644006549.8699999</v>
      </c>
    </row>
    <row r="41" spans="1:7" x14ac:dyDescent="0.2">
      <c r="A41" s="15" t="s">
        <v>25</v>
      </c>
      <c r="B41" s="12">
        <v>2555341731</v>
      </c>
      <c r="C41" s="12">
        <v>38421.050000000003</v>
      </c>
      <c r="D41" s="12">
        <v>2555380152.0500002</v>
      </c>
      <c r="E41" s="12">
        <v>911335181.13</v>
      </c>
      <c r="F41" s="12">
        <v>911335181.13</v>
      </c>
      <c r="G41" s="12">
        <v>-1644006549.8699999</v>
      </c>
    </row>
    <row r="42" spans="1:7" x14ac:dyDescent="0.2">
      <c r="A42" s="15" t="s">
        <v>26</v>
      </c>
      <c r="B42" s="29">
        <v>0</v>
      </c>
      <c r="C42" s="29">
        <v>0</v>
      </c>
      <c r="D42" s="29">
        <f t="shared" ref="D42:D46" si="7">B42+C42</f>
        <v>0</v>
      </c>
      <c r="E42" s="29">
        <v>0</v>
      </c>
      <c r="F42" s="29">
        <v>0</v>
      </c>
      <c r="G42" s="30">
        <v>0</v>
      </c>
    </row>
    <row r="43" spans="1:7" x14ac:dyDescent="0.2">
      <c r="A43" s="15" t="s">
        <v>27</v>
      </c>
      <c r="B43" s="29">
        <v>0</v>
      </c>
      <c r="C43" s="29">
        <v>0</v>
      </c>
      <c r="D43" s="29">
        <f t="shared" si="7"/>
        <v>0</v>
      </c>
      <c r="E43" s="29">
        <v>0</v>
      </c>
      <c r="F43" s="29">
        <v>0</v>
      </c>
      <c r="G43" s="30">
        <v>0</v>
      </c>
    </row>
    <row r="44" spans="1:7" x14ac:dyDescent="0.2">
      <c r="A44" s="15" t="s">
        <v>28</v>
      </c>
      <c r="B44" s="29">
        <v>0</v>
      </c>
      <c r="C44" s="29">
        <v>0</v>
      </c>
      <c r="D44" s="29">
        <f t="shared" si="7"/>
        <v>0</v>
      </c>
      <c r="E44" s="29">
        <v>0</v>
      </c>
      <c r="F44" s="29">
        <v>0</v>
      </c>
      <c r="G44" s="30">
        <v>0</v>
      </c>
    </row>
    <row r="45" spans="1:7" x14ac:dyDescent="0.2">
      <c r="A45" s="15" t="s">
        <v>29</v>
      </c>
      <c r="B45" s="29">
        <v>0</v>
      </c>
      <c r="C45" s="29">
        <v>0</v>
      </c>
      <c r="D45" s="29">
        <f t="shared" si="7"/>
        <v>0</v>
      </c>
      <c r="E45" s="29">
        <v>0</v>
      </c>
      <c r="F45" s="29">
        <v>0</v>
      </c>
      <c r="G45" s="30">
        <v>0</v>
      </c>
    </row>
    <row r="46" spans="1:7" x14ac:dyDescent="0.2">
      <c r="A46" s="15" t="s">
        <v>30</v>
      </c>
      <c r="B46" s="29">
        <v>0</v>
      </c>
      <c r="C46" s="29">
        <v>0</v>
      </c>
      <c r="D46" s="29">
        <f t="shared" si="7"/>
        <v>0</v>
      </c>
      <c r="E46" s="29">
        <v>0</v>
      </c>
      <c r="F46" s="29">
        <v>0</v>
      </c>
      <c r="G46" s="30">
        <v>0</v>
      </c>
    </row>
    <row r="47" spans="1:7" x14ac:dyDescent="0.2">
      <c r="A47" s="15" t="s">
        <v>31</v>
      </c>
      <c r="B47" s="12">
        <v>0</v>
      </c>
      <c r="C47" s="12">
        <v>946824439.35000002</v>
      </c>
      <c r="D47" s="12">
        <v>946824439.35000002</v>
      </c>
      <c r="E47" s="12">
        <v>0</v>
      </c>
      <c r="F47" s="12">
        <v>0</v>
      </c>
      <c r="G47" s="12">
        <v>0</v>
      </c>
    </row>
    <row r="48" spans="1:7" s="3" customFormat="1" x14ac:dyDescent="0.2">
      <c r="A48" s="59" t="s">
        <v>32</v>
      </c>
      <c r="B48" s="60">
        <f>B49+B50+B51</f>
        <v>0</v>
      </c>
      <c r="C48" s="60">
        <f t="shared" ref="C48:F48" si="8">C49+C50+C51</f>
        <v>0</v>
      </c>
      <c r="D48" s="60">
        <f t="shared" si="8"/>
        <v>0</v>
      </c>
      <c r="E48" s="60">
        <f t="shared" si="8"/>
        <v>0</v>
      </c>
      <c r="F48" s="60">
        <f t="shared" si="8"/>
        <v>0</v>
      </c>
      <c r="G48" s="60">
        <f>F48-B48</f>
        <v>0</v>
      </c>
    </row>
    <row r="49" spans="1:7" x14ac:dyDescent="0.2">
      <c r="A49" s="15" t="s">
        <v>33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</row>
    <row r="50" spans="1:7" x14ac:dyDescent="0.2">
      <c r="A50" s="15" t="s">
        <v>34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16" t="s">
        <v>35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 s="3" customFormat="1" x14ac:dyDescent="0.2">
      <c r="A52" s="50" t="s">
        <v>36</v>
      </c>
      <c r="B52" s="27">
        <f t="shared" ref="B52:G52" si="9">B40+B48</f>
        <v>2555341731</v>
      </c>
      <c r="C52" s="27">
        <f t="shared" si="9"/>
        <v>946862860.39999998</v>
      </c>
      <c r="D52" s="27">
        <f t="shared" si="9"/>
        <v>3502204591.4000001</v>
      </c>
      <c r="E52" s="27">
        <f t="shared" si="9"/>
        <v>911335181.13</v>
      </c>
      <c r="F52" s="27">
        <f t="shared" si="9"/>
        <v>911335181.13</v>
      </c>
      <c r="G52" s="27">
        <f t="shared" si="9"/>
        <v>-1644006549.8699999</v>
      </c>
    </row>
    <row r="53" spans="1:7" x14ac:dyDescent="0.2">
      <c r="A53" s="14"/>
      <c r="B53" s="18"/>
      <c r="C53" s="18"/>
      <c r="D53" s="19"/>
      <c r="E53" s="28" t="s">
        <v>13</v>
      </c>
      <c r="F53" s="20"/>
      <c r="G53" s="25">
        <f>IF(G52&lt;0,0,G52)</f>
        <v>0</v>
      </c>
    </row>
    <row r="54" spans="1:7" ht="13.5" customHeight="1" x14ac:dyDescent="0.2">
      <c r="A54" s="10" t="s">
        <v>44</v>
      </c>
    </row>
    <row r="55" spans="1:7" ht="12" customHeight="1" x14ac:dyDescent="0.2">
      <c r="A55" s="10" t="s">
        <v>23</v>
      </c>
    </row>
    <row r="56" spans="1:7" ht="2.25" customHeight="1" x14ac:dyDescent="0.2">
      <c r="A56" s="61" t="s">
        <v>42</v>
      </c>
      <c r="B56" s="61"/>
      <c r="C56" s="61"/>
      <c r="D56" s="61"/>
      <c r="E56" s="61"/>
      <c r="F56" s="61"/>
    </row>
    <row r="57" spans="1:7" ht="12" customHeight="1" x14ac:dyDescent="0.2">
      <c r="A57" s="61"/>
      <c r="B57" s="61"/>
      <c r="C57" s="61"/>
      <c r="D57" s="61"/>
      <c r="E57" s="61"/>
      <c r="F57" s="61"/>
    </row>
    <row r="58" spans="1:7" ht="12" customHeight="1" x14ac:dyDescent="0.2">
      <c r="A58" s="61"/>
      <c r="B58" s="61"/>
      <c r="C58" s="61"/>
      <c r="D58" s="61"/>
      <c r="E58" s="61"/>
      <c r="F58" s="61"/>
    </row>
    <row r="59" spans="1:7" ht="12" customHeight="1" x14ac:dyDescent="0.2">
      <c r="A59" s="56" t="s">
        <v>37</v>
      </c>
      <c r="B59"/>
      <c r="C59"/>
      <c r="D59"/>
      <c r="E59"/>
      <c r="F59"/>
      <c r="G59"/>
    </row>
    <row r="60" spans="1:7" ht="25.5" customHeight="1" x14ac:dyDescent="0.2">
      <c r="A60" s="21"/>
      <c r="B60" s="22"/>
      <c r="C60" s="22"/>
      <c r="D60" s="22"/>
      <c r="E60" s="22"/>
      <c r="F60" s="22"/>
      <c r="G60" s="22"/>
    </row>
    <row r="61" spans="1:7" x14ac:dyDescent="0.2">
      <c r="A61" s="22"/>
      <c r="B61" s="22"/>
      <c r="C61" s="22"/>
      <c r="D61" s="22"/>
      <c r="E61" s="22"/>
      <c r="F61" s="22"/>
      <c r="G61" s="22"/>
    </row>
    <row r="62" spans="1:7" ht="24.75" customHeight="1" x14ac:dyDescent="0.2">
      <c r="A62" s="22"/>
      <c r="B62" s="22"/>
      <c r="C62" s="22"/>
      <c r="D62" s="22"/>
      <c r="E62" s="22"/>
      <c r="F62" s="22"/>
      <c r="G62" s="22"/>
    </row>
    <row r="63" spans="1:7" x14ac:dyDescent="0.2">
      <c r="A63" s="21"/>
      <c r="B63" s="21"/>
      <c r="C63" s="21"/>
      <c r="D63" s="21"/>
      <c r="E63" s="21"/>
      <c r="F63" s="21"/>
      <c r="G63" s="21"/>
    </row>
    <row r="64" spans="1:7" x14ac:dyDescent="0.2">
      <c r="A64" s="21"/>
      <c r="B64" s="21"/>
      <c r="C64" s="21"/>
      <c r="D64" s="21"/>
      <c r="E64" s="21"/>
      <c r="F64" s="21"/>
      <c r="G64" s="21"/>
    </row>
    <row r="65" spans="1:7" x14ac:dyDescent="0.2">
      <c r="A65" s="21"/>
      <c r="B65" s="21"/>
      <c r="C65" s="21"/>
      <c r="D65" s="21"/>
      <c r="E65" s="21"/>
      <c r="F65" s="21"/>
      <c r="G65" s="21"/>
    </row>
  </sheetData>
  <sheetProtection formatCells="0" formatColumns="0" formatRows="0" insertRows="0" autoFilter="0"/>
  <mergeCells count="11">
    <mergeCell ref="A56:F58"/>
    <mergeCell ref="A1:G1"/>
    <mergeCell ref="A2:A3"/>
    <mergeCell ref="B2:F2"/>
    <mergeCell ref="G2:G3"/>
    <mergeCell ref="A17:A18"/>
    <mergeCell ref="B17:F17"/>
    <mergeCell ref="G17:G18"/>
    <mergeCell ref="A38:A39"/>
    <mergeCell ref="B38:F38"/>
    <mergeCell ref="G38:G39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EAIF_GTO_PJEG_0125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 Contreras</cp:lastModifiedBy>
  <cp:lastPrinted>2025-04-28T16:48:09Z</cp:lastPrinted>
  <dcterms:created xsi:type="dcterms:W3CDTF">2012-12-11T20:48:19Z</dcterms:created>
  <dcterms:modified xsi:type="dcterms:W3CDTF">2025-04-29T04:54:05Z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