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3. MARZO\LDF_1T2025\PAP_TRABAJO\"/>
    </mc:Choice>
  </mc:AlternateContent>
  <bookViews>
    <workbookView xWindow="0" yWindow="0" windowWidth="20490" windowHeight="705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5'!$1:$7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6" l="1"/>
  <c r="B28" i="6"/>
  <c r="B16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9" i="6"/>
  <c r="F75" i="6"/>
  <c r="F67" i="6"/>
  <c r="F59" i="6"/>
  <c r="F54" i="6"/>
  <c r="F65" i="6" s="1"/>
  <c r="F45" i="6"/>
  <c r="F35" i="6"/>
  <c r="F28" i="6"/>
  <c r="F16" i="6"/>
  <c r="F41" i="6" s="1"/>
  <c r="E75" i="6"/>
  <c r="E67" i="6"/>
  <c r="E59" i="6"/>
  <c r="E54" i="6"/>
  <c r="E45" i="6"/>
  <c r="E35" i="6"/>
  <c r="E28" i="6"/>
  <c r="E16" i="6"/>
  <c r="D75" i="6"/>
  <c r="D67" i="6"/>
  <c r="D59" i="6"/>
  <c r="D54" i="6"/>
  <c r="D45" i="6"/>
  <c r="D35" i="6"/>
  <c r="D28" i="6"/>
  <c r="D16" i="6"/>
  <c r="C75" i="6"/>
  <c r="C67" i="6"/>
  <c r="C59" i="6"/>
  <c r="C54" i="6"/>
  <c r="C45" i="6"/>
  <c r="C35" i="6"/>
  <c r="C28" i="6"/>
  <c r="C16" i="6"/>
  <c r="B75" i="6"/>
  <c r="B67" i="6"/>
  <c r="B59" i="6"/>
  <c r="B54" i="6"/>
  <c r="B45" i="6"/>
  <c r="D41" i="6" l="1"/>
  <c r="C65" i="6"/>
  <c r="C41" i="6"/>
  <c r="C70" i="6" s="1"/>
  <c r="E65" i="6"/>
  <c r="G28" i="6"/>
  <c r="B41" i="6"/>
  <c r="B65" i="6"/>
  <c r="G54" i="6"/>
  <c r="D65" i="6"/>
  <c r="E41" i="6"/>
  <c r="F70" i="6"/>
  <c r="G45" i="6"/>
  <c r="G16" i="6"/>
  <c r="G41" i="6" s="1"/>
  <c r="D70" i="6" l="1"/>
  <c r="E70" i="6"/>
  <c r="G65" i="6"/>
  <c r="B70" i="6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<sst xmlns="http://schemas.openxmlformats.org/spreadsheetml/2006/main" count="253" uniqueCount="186">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</sst>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>
      <alignment vertical="center"/>
    </xf>
    <xf numFmtId="4" fontId="1" fillId="0" borderId="14" xfId="0" applyNumberFormat="1" applyFont="1" applyBorder="1"/>
    <xf numFmtId="44" fontId="0" fillId="0" borderId="0" xfId="4" applyFont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oneda" xfId="4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view="pageBreakPreview" zoomScale="76" zoomScaleNormal="76" zoomScaleSheetLayoutView="76" workbookViewId="0">
      <selection activeCell="C43" sqref="C4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4" t="s">
        <v>2</v>
      </c>
      <c r="B1" s="75"/>
      <c r="C1" s="75"/>
      <c r="D1" s="75"/>
      <c r="E1" s="75"/>
      <c r="F1" s="75"/>
      <c r="G1" s="76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ht="41.45" customHeight="1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4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14">
        <v>0</v>
      </c>
      <c r="C13" s="68">
        <v>0</v>
      </c>
      <c r="D13" s="68">
        <v>0</v>
      </c>
      <c r="E13" s="68">
        <v>0</v>
      </c>
      <c r="F13" s="68">
        <v>0</v>
      </c>
      <c r="G13" s="14">
        <v>0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25">
      <c r="A15" s="19" t="s">
        <v>18</v>
      </c>
      <c r="B15" s="68">
        <v>98633957</v>
      </c>
      <c r="C15" s="68">
        <v>38421.050000000003</v>
      </c>
      <c r="D15" s="68">
        <v>98672378.049999997</v>
      </c>
      <c r="E15" s="68">
        <v>59175720.130000003</v>
      </c>
      <c r="F15" s="68">
        <v>59175720.130000003</v>
      </c>
      <c r="G15" s="14">
        <v>-39458236.869999997</v>
      </c>
    </row>
    <row r="16" spans="1:7" x14ac:dyDescent="0.25">
      <c r="A16" s="41" t="s">
        <v>19</v>
      </c>
      <c r="B16" s="14">
        <f t="shared" ref="B16" si="1">SUM(B17:B27)</f>
        <v>0</v>
      </c>
      <c r="C16" s="14">
        <f t="shared" ref="C16:G16" si="2">SUM(C17:C27)</f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3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3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3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3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3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3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3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3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3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3"/>
        <v>0</v>
      </c>
    </row>
    <row r="28" spans="1:7" x14ac:dyDescent="0.25">
      <c r="A28" s="19" t="s">
        <v>31</v>
      </c>
      <c r="B28" s="14">
        <f t="shared" ref="B28" si="4">SUM(B29:B33)</f>
        <v>0</v>
      </c>
      <c r="C28" s="14">
        <f t="shared" ref="C28:G28" si="5">SUM(C29:C33)</f>
        <v>0</v>
      </c>
      <c r="D28" s="14">
        <f t="shared" si="5"/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3" si="6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6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6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</row>
    <row r="34" spans="1:7" ht="14.45" customHeight="1" x14ac:dyDescent="0.25">
      <c r="A34" s="19" t="s">
        <v>37</v>
      </c>
      <c r="B34" s="69">
        <v>2456707774</v>
      </c>
      <c r="C34" s="14">
        <v>0</v>
      </c>
      <c r="D34" s="14">
        <v>2456707774</v>
      </c>
      <c r="E34" s="14">
        <v>852159461</v>
      </c>
      <c r="F34" s="14">
        <v>852159461</v>
      </c>
      <c r="G34" s="14">
        <v>-1604548313</v>
      </c>
    </row>
    <row r="35" spans="1:7" ht="14.45" customHeight="1" x14ac:dyDescent="0.25">
      <c r="A35" s="19" t="s">
        <v>38</v>
      </c>
      <c r="B35" s="14">
        <f t="shared" ref="B35" si="7">B36</f>
        <v>0</v>
      </c>
      <c r="C35" s="14">
        <f t="shared" ref="C35:G35" si="8">C36</f>
        <v>0</v>
      </c>
      <c r="D35" s="14">
        <f t="shared" si="8"/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v>0</v>
      </c>
      <c r="C37" s="68">
        <v>946824439.35000002</v>
      </c>
      <c r="D37" s="68">
        <v>946824439.35000002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68">
        <v>946824439.35000002</v>
      </c>
      <c r="D39" s="68">
        <v>946824439.35000002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>SUM(B9,B10,B11,B12,B13,B14,B15,B16,B28,B34,B35,B37)</f>
        <v>2555341731</v>
      </c>
      <c r="C41" s="2">
        <f>SUM(C9,C10,C11,C12,C13,C14,C15,C16,C28,C34,C35,C37)</f>
        <v>946862860.39999998</v>
      </c>
      <c r="D41" s="2">
        <f>SUM(D9,D10,D11,D12,D13,D14,D15,D16,D28,D34,D35,D37)</f>
        <v>3502204591.4000001</v>
      </c>
      <c r="E41" s="2">
        <f>SUM(E9,E10,E11,E12,E13,E14,E15,E16,E28,E34,E35,E37)</f>
        <v>911335181.13</v>
      </c>
      <c r="F41" s="2">
        <f>SUM(F9,F10,F11,F12,F13,F14,F15,F16,F28,F34,F35,F37)</f>
        <v>911335181.13</v>
      </c>
      <c r="G41" s="2">
        <f t="shared" ref="G41" si="9">SUM(G9,G10,G11,G12,G13,G14,G15,G16,G28,G34,G35,G37)</f>
        <v>-1644006549.8699999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10">SUM(B46:B53)</f>
        <v>0</v>
      </c>
      <c r="C45" s="14">
        <f t="shared" si="10"/>
        <v>0</v>
      </c>
      <c r="D45" s="14">
        <f t="shared" si="10"/>
        <v>0</v>
      </c>
      <c r="E45" s="14">
        <f t="shared" si="10"/>
        <v>0</v>
      </c>
      <c r="F45" s="14">
        <f t="shared" si="10"/>
        <v>0</v>
      </c>
      <c r="G45" s="14">
        <f t="shared" si="10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11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11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11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11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1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1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2">SUM(B55:B58)</f>
        <v>0</v>
      </c>
      <c r="C54" s="14">
        <f t="shared" si="12"/>
        <v>0</v>
      </c>
      <c r="D54" s="14">
        <f t="shared" si="12"/>
        <v>0</v>
      </c>
      <c r="E54" s="14">
        <f t="shared" si="12"/>
        <v>0</v>
      </c>
      <c r="F54" s="14">
        <f t="shared" si="12"/>
        <v>0</v>
      </c>
      <c r="G54" s="14">
        <f t="shared" si="12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3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3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3"/>
        <v>0</v>
      </c>
    </row>
    <row r="59" spans="1:7" x14ac:dyDescent="0.25">
      <c r="A59" s="19" t="s">
        <v>60</v>
      </c>
      <c r="B59" s="14">
        <f t="shared" ref="B59:G59" si="14">SUM(B60:B61)</f>
        <v>0</v>
      </c>
      <c r="C59" s="14">
        <f t="shared" si="14"/>
        <v>0</v>
      </c>
      <c r="D59" s="14">
        <f t="shared" si="14"/>
        <v>0</v>
      </c>
      <c r="E59" s="14">
        <f t="shared" si="14"/>
        <v>0</v>
      </c>
      <c r="F59" s="14">
        <f t="shared" si="14"/>
        <v>0</v>
      </c>
      <c r="G59" s="14">
        <f t="shared" si="14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5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5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5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6">B45+B54+B59+B62+B63</f>
        <v>0</v>
      </c>
      <c r="C65" s="2">
        <f t="shared" si="16"/>
        <v>0</v>
      </c>
      <c r="D65" s="2">
        <f t="shared" si="16"/>
        <v>0</v>
      </c>
      <c r="E65" s="2">
        <f t="shared" si="16"/>
        <v>0</v>
      </c>
      <c r="F65" s="2">
        <f t="shared" si="16"/>
        <v>0</v>
      </c>
      <c r="G65" s="2">
        <f t="shared" si="16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7">B68</f>
        <v>0</v>
      </c>
      <c r="C67" s="2">
        <f t="shared" si="17"/>
        <v>0</v>
      </c>
      <c r="D67" s="2">
        <f t="shared" si="17"/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8">B41+B65+B67</f>
        <v>2555341731</v>
      </c>
      <c r="C70" s="2">
        <f t="shared" si="18"/>
        <v>946862860.39999998</v>
      </c>
      <c r="D70" s="2">
        <f t="shared" si="18"/>
        <v>3502204591.4000001</v>
      </c>
      <c r="E70" s="2">
        <f t="shared" si="18"/>
        <v>911335181.13</v>
      </c>
      <c r="F70" s="2">
        <f t="shared" si="18"/>
        <v>911335181.13</v>
      </c>
      <c r="G70" s="2">
        <f t="shared" si="18"/>
        <v>-1644006549.8699999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9">B73+B74</f>
        <v>0</v>
      </c>
      <c r="C75" s="2">
        <f t="shared" si="19"/>
        <v>0</v>
      </c>
      <c r="D75" s="2">
        <f t="shared" si="19"/>
        <v>0</v>
      </c>
      <c r="E75" s="2">
        <f t="shared" si="19"/>
        <v>0</v>
      </c>
      <c r="F75" s="2">
        <f t="shared" si="19"/>
        <v>0</v>
      </c>
      <c r="G75" s="2">
        <f t="shared" si="19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  <row r="78" spans="1:7" x14ac:dyDescent="0.25">
      <c r="B78" s="70"/>
      <c r="C78" s="70"/>
      <c r="D78" s="70"/>
      <c r="E78" s="70"/>
      <c r="F78" s="70"/>
      <c r="G78" s="7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4" orientation="landscape" horizontalDpi="4294967295" verticalDpi="4294967295" r:id="rId1"/>
  <ignoredErrors>
    <ignoredError sqref="C16:F27 B40:F58 B60:F75 G9 G60:G76 G55:G58 G38 C29:F33 C35:F36 C38:F38 G11:G12 G14 G40:G53" unlockedFormula="1"/>
    <ignoredError sqref="C28:F28 B59:F59" formulaRange="1" unlockedFormula="1"/>
    <ignoredError sqref="G59 G54 G16:G33 G35:G3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73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7" t="s">
        <v>76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77</v>
      </c>
      <c r="C7" s="78"/>
      <c r="D7" s="78"/>
      <c r="E7" s="78"/>
      <c r="F7" s="78"/>
      <c r="G7" s="78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92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1" t="s">
        <v>94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77</v>
      </c>
      <c r="C7" s="78"/>
      <c r="D7" s="78"/>
      <c r="E7" s="78"/>
      <c r="F7" s="78"/>
      <c r="G7" s="78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108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4" t="s">
        <v>76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131</v>
      </c>
      <c r="B39" s="83"/>
      <c r="C39" s="83"/>
      <c r="D39" s="83"/>
      <c r="E39" s="83"/>
      <c r="F39" s="83"/>
      <c r="G39" s="83"/>
    </row>
    <row r="40" spans="1:7" x14ac:dyDescent="0.25">
      <c r="A40" s="83" t="s">
        <v>132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133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8" t="s">
        <v>94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131</v>
      </c>
      <c r="B32" s="83"/>
      <c r="C32" s="83"/>
      <c r="D32" s="83"/>
      <c r="E32" s="83"/>
      <c r="F32" s="83"/>
      <c r="G32" s="83"/>
    </row>
    <row r="33" spans="1:7" x14ac:dyDescent="0.25">
      <c r="A33" s="83" t="s">
        <v>132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0" t="s">
        <v>137</v>
      </c>
      <c r="B1" s="90"/>
      <c r="C1" s="90"/>
      <c r="D1" s="90"/>
      <c r="E1" s="90"/>
      <c r="F1" s="90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5</vt:lpstr>
      <vt:lpstr>7a</vt:lpstr>
      <vt:lpstr>7b</vt:lpstr>
      <vt:lpstr>7c</vt:lpstr>
      <vt:lpstr>7d</vt:lpstr>
      <vt:lpstr>F8_IEA</vt:lpstr>
      <vt:lpstr>'Formato 5'!Títulos_a_imprimir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2025-04-04T20:43:53Z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