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A2025\ESTADOS FINANCIEROS\3. MARZO\LDF_1T2025\PAP_TRABAJO\"/>
    </mc:Choice>
  </mc:AlternateContent>
  <bookViews>
    <workbookView xWindow="0" yWindow="0" windowWidth="20490" windowHeight="705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  <definedName name="_xlnm.Print_Titles" localSheetId="0">'Formato 5'!$1:$7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6" l="1"/>
  <c r="B28" i="6"/>
  <c r="B16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4" i="6"/>
  <c r="G9" i="6"/>
  <c r="F75" i="6"/>
  <c r="F67" i="6"/>
  <c r="F59" i="6"/>
  <c r="F54" i="6"/>
  <c r="F65" i="6" s="1"/>
  <c r="F45" i="6"/>
  <c r="F35" i="6"/>
  <c r="F28" i="6"/>
  <c r="F16" i="6"/>
  <c r="F41" i="6" s="1"/>
  <c r="E75" i="6"/>
  <c r="E67" i="6"/>
  <c r="E59" i="6"/>
  <c r="E54" i="6"/>
  <c r="E45" i="6"/>
  <c r="E35" i="6"/>
  <c r="E28" i="6"/>
  <c r="E16" i="6"/>
  <c r="D75" i="6"/>
  <c r="D67" i="6"/>
  <c r="D59" i="6"/>
  <c r="D54" i="6"/>
  <c r="D45" i="6"/>
  <c r="D35" i="6"/>
  <c r="D28" i="6"/>
  <c r="D16" i="6"/>
  <c r="C75" i="6"/>
  <c r="C67" i="6"/>
  <c r="C59" i="6"/>
  <c r="C54" i="6"/>
  <c r="C45" i="6"/>
  <c r="C35" i="6"/>
  <c r="C28" i="6"/>
  <c r="C16" i="6"/>
  <c r="B75" i="6"/>
  <c r="B67" i="6"/>
  <c r="B59" i="6"/>
  <c r="B54" i="6"/>
  <c r="B45" i="6"/>
  <c r="D41" i="6" l="1"/>
  <c r="C65" i="6"/>
  <c r="C41" i="6"/>
  <c r="C70" i="6" s="1"/>
  <c r="E65" i="6"/>
  <c r="G28" i="6"/>
  <c r="B41" i="6"/>
  <c r="B65" i="6"/>
  <c r="G54" i="6"/>
  <c r="D65" i="6"/>
  <c r="E41" i="6"/>
  <c r="F70" i="6"/>
  <c r="G45" i="6"/>
  <c r="G16" i="6"/>
  <c r="G41" i="6" s="1"/>
  <c r="D70" i="6" l="1"/>
  <c r="E70" i="6"/>
  <c r="G65" i="6"/>
  <c r="B70" i="6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<sst xmlns="http://schemas.openxmlformats.org/spreadsheetml/2006/main" count="253" uniqueCount="186">
  <si>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</si>
  <si>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</si>
  <si>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</si>
  <si>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</si>
  <si>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</si>
  <si>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</si>
  <si>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</si>
  <si>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</si>
  <si>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</si>
  <si>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</si>
  <si>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</si>
  <si>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</si>
  <si>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</si>
  <si>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</si>
  <si>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</si>
  <si>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</si>
  <si>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</si>
  <si>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</si>
  <si>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</si>
  <si>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</si>
  <si>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</si>
  <si>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</si>
  <si>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</si>
  <si>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</si>
  <si>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</si>
  <si>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</si>
  <si>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</si>
  <si>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</si>
  <si>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</si>
  <si>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</si>
  <si>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</si>
  <si>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</si>
  <si>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</si>
  <si>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</si>
  <si>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</si>
  <si>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</si>
  <si>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</si>
  <si>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</si>
  <si>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</si>
  <si>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</si>
  <si>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</si>
  <si>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</si>
  <si>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</si>
  <si>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</si>
  <si>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</si>
  <si>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</si>
  <si>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</si>
  <si>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</si>
  <si>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</si>
  <si>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</si>
  <si>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</si>
  <si>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</si>
  <si>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</si>
  <si>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</si>
  <si>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</si>
  <si>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</si>
  <si>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</si>
  <si>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</si>
  <si>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</si>
  <si>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</si>
  <si>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</si>
  <si>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</si>
  <si>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</si>
  <si>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</si>
  <si>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</si>
  <si>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</si>
  <si>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</si>
  <si>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</si>
  <si>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</si>
  <si>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</si>
  <si>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</si>
  <si>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</si>
  <si>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</si>
  <si>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</si>
  <si>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</si>
  <si>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</si>
  <si>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</si>
  <si>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</si>
  <si>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</si>
  <si>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</si>
  <si>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</si>
  <si>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</si>
  <si>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</si>
  <si>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</si>
  <si>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</si>
  <si>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</si>
  <si>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</si>
  <si>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</si>
  <si>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</si>
  <si>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</si>
  <si>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</si>
  <si>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</si>
  <si>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</si>
  <si>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</si>
  <si>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</si>
  <si>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</si>
  <si>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</si>
  <si>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</si>
  <si>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</si>
  <si>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</si>
  <si>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</si>
  <si>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</si>
  <si>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</si>
  <si>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</si>
  <si>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</si>
  <si>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</si>
  <si>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</si>
  <si>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</si>
  <si>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</si>
  <si>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</si>
  <si>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</si>
  <si>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</si>
  <si>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</si>
  <si>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</si>
  <si>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</si>
  <si>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</si>
  <si>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</si>
  <si>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</si>
  <si>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</si>
  <si>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</si>
  <si>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</si>
  <si>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</si>
  <si>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</si>
  <si>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</si>
  <si>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</si>
  <si>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</si>
  <si>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</si>
  <si>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</si>
  <si>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</si>
  <si>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</si>
  <si>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</si>
  <si>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</si>
  <si>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</si>
  <si>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</si>
  <si>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</si>
  <si>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</si>
  <si>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</si>
  <si>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</si>
  <si>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</si>
  <si>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</si>
  <si>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</si>
  <si>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</si>
  <si>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</si>
  <si>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</si>
  <si>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</si>
  <si>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</si>
  <si>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</si>
  <si>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</si>
  <si>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</si>
  <si>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</si>
  <si>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</si>
  <si>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</si>
  <si>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</si>
  <si>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</si>
  <si>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</si>
  <si>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</si>
  <si>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</si>
  <si>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</si>
  <si>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</si>
  <si>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</si>
  <si>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</si>
  <si>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</si>
  <si>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</si>
  <si>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</si>
  <si>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</si>
  <si>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</si>
  <si>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</si>
  <si>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</si>
  <si>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</si>
  <si>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</si>
  <si>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</si>
  <si>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</si>
  <si>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</si>
  <si>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</si>
  <si>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</si>
  <si>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</si>
  <si>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</si>
  <si>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</si>
  <si>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</si>
  <si>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</si>
  <si>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</si>
  <si>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</si>
  <si>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</si>
  <si>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</si>
  <si>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PODER JUDICIAL DEL ESTADO DE GUANAJUATO (a)</t>
  </si>
  <si>
    <t>Del 01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</si>
</sst>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14" xfId="0" applyNumberFormat="1" applyFont="1" applyBorder="1" applyAlignment="1">
      <alignment vertical="center"/>
    </xf>
    <xf numFmtId="4" fontId="1" fillId="0" borderId="14" xfId="0" applyNumberFormat="1" applyFont="1" applyBorder="1"/>
    <xf numFmtId="44" fontId="0" fillId="0" borderId="0" xfId="4" applyFont="1"/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oneda" xfId="4" builtin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.villegas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view="pageBreakPreview" zoomScale="76" zoomScaleNormal="76" zoomScaleSheetLayoutView="76" workbookViewId="0">
      <selection activeCell="C43" sqref="C4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74" t="s">
        <v>2</v>
      </c>
      <c r="B1" s="75"/>
      <c r="C1" s="75"/>
      <c r="D1" s="75"/>
      <c r="E1" s="75"/>
      <c r="F1" s="75"/>
      <c r="G1" s="76"/>
    </row>
    <row r="2" spans="1:7" x14ac:dyDescent="0.25">
      <c r="A2" s="43" t="s">
        <v>184</v>
      </c>
      <c r="B2" s="44"/>
      <c r="C2" s="44"/>
      <c r="D2" s="44"/>
      <c r="E2" s="44"/>
      <c r="F2" s="44"/>
      <c r="G2" s="45"/>
    </row>
    <row r="3" spans="1:7" x14ac:dyDescent="0.25">
      <c r="A3" s="46" t="s">
        <v>3</v>
      </c>
      <c r="B3" s="47"/>
      <c r="C3" s="47"/>
      <c r="D3" s="47"/>
      <c r="E3" s="47"/>
      <c r="F3" s="47"/>
      <c r="G3" s="48"/>
    </row>
    <row r="4" spans="1:7" x14ac:dyDescent="0.25">
      <c r="A4" s="46" t="s">
        <v>185</v>
      </c>
      <c r="B4" s="47"/>
      <c r="C4" s="47"/>
      <c r="D4" s="47"/>
      <c r="E4" s="47"/>
      <c r="F4" s="47"/>
      <c r="G4" s="48"/>
    </row>
    <row r="5" spans="1:7" x14ac:dyDescent="0.25">
      <c r="A5" s="49" t="s">
        <v>0</v>
      </c>
      <c r="B5" s="50"/>
      <c r="C5" s="50"/>
      <c r="D5" s="50"/>
      <c r="E5" s="50"/>
      <c r="F5" s="50"/>
      <c r="G5" s="51"/>
    </row>
    <row r="6" spans="1:7" ht="41.45" customHeight="1" x14ac:dyDescent="0.25">
      <c r="A6" s="71" t="s">
        <v>4</v>
      </c>
      <c r="B6" s="73" t="s">
        <v>5</v>
      </c>
      <c r="C6" s="73"/>
      <c r="D6" s="73"/>
      <c r="E6" s="73"/>
      <c r="F6" s="73"/>
      <c r="G6" s="73" t="s">
        <v>6</v>
      </c>
    </row>
    <row r="7" spans="1:7" ht="30" x14ac:dyDescent="0.25">
      <c r="A7" s="72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3"/>
    </row>
    <row r="8" spans="1:7" x14ac:dyDescent="0.25">
      <c r="A8" s="7" t="s">
        <v>11</v>
      </c>
      <c r="B8" s="40"/>
      <c r="C8" s="40"/>
      <c r="D8" s="40"/>
      <c r="E8" s="40"/>
      <c r="F8" s="40"/>
      <c r="G8" s="40"/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ref="G11:G14" si="0">F11-B11</f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14">
        <v>0</v>
      </c>
      <c r="C13" s="68">
        <v>0</v>
      </c>
      <c r="D13" s="68">
        <v>0</v>
      </c>
      <c r="E13" s="68">
        <v>0</v>
      </c>
      <c r="F13" s="68">
        <v>0</v>
      </c>
      <c r="G13" s="14">
        <v>0</v>
      </c>
    </row>
    <row r="14" spans="1:7" x14ac:dyDescent="0.25">
      <c r="A14" s="19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0"/>
        <v>0</v>
      </c>
    </row>
    <row r="15" spans="1:7" x14ac:dyDescent="0.25">
      <c r="A15" s="19" t="s">
        <v>18</v>
      </c>
      <c r="B15" s="68">
        <v>98633957</v>
      </c>
      <c r="C15" s="68">
        <v>38421.050000000003</v>
      </c>
      <c r="D15" s="68">
        <v>98672378.049999997</v>
      </c>
      <c r="E15" s="68">
        <v>59175720.130000003</v>
      </c>
      <c r="F15" s="68">
        <v>59175720.130000003</v>
      </c>
      <c r="G15" s="14">
        <v>-39458236.869999997</v>
      </c>
    </row>
    <row r="16" spans="1:7" x14ac:dyDescent="0.25">
      <c r="A16" s="41" t="s">
        <v>19</v>
      </c>
      <c r="B16" s="14">
        <f t="shared" ref="B16" si="1">SUM(B17:B27)</f>
        <v>0</v>
      </c>
      <c r="C16" s="14">
        <f t="shared" ref="C16:G16" si="2">SUM(C17:C27)</f>
        <v>0</v>
      </c>
      <c r="D16" s="14">
        <f t="shared" si="2"/>
        <v>0</v>
      </c>
      <c r="E16" s="14">
        <f t="shared" si="2"/>
        <v>0</v>
      </c>
      <c r="F16" s="14">
        <f t="shared" si="2"/>
        <v>0</v>
      </c>
      <c r="G16" s="14">
        <f t="shared" si="2"/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ref="G18:G27" si="3">F18-B18</f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3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3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3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3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3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3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3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3"/>
        <v>0</v>
      </c>
    </row>
    <row r="27" spans="1:7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3"/>
        <v>0</v>
      </c>
    </row>
    <row r="28" spans="1:7" x14ac:dyDescent="0.25">
      <c r="A28" s="19" t="s">
        <v>31</v>
      </c>
      <c r="B28" s="14">
        <f t="shared" ref="B28" si="4">SUM(B29:B33)</f>
        <v>0</v>
      </c>
      <c r="C28" s="14">
        <f t="shared" ref="C28:G28" si="5">SUM(C29:C33)</f>
        <v>0</v>
      </c>
      <c r="D28" s="14">
        <f t="shared" si="5"/>
        <v>0</v>
      </c>
      <c r="E28" s="14">
        <f t="shared" si="5"/>
        <v>0</v>
      </c>
      <c r="F28" s="14">
        <f t="shared" si="5"/>
        <v>0</v>
      </c>
      <c r="G28" s="14">
        <f t="shared" si="5"/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3" si="6">F30-B30</f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6"/>
        <v>0</v>
      </c>
    </row>
    <row r="32" spans="1:7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6"/>
        <v>0</v>
      </c>
    </row>
    <row r="33" spans="1:7" ht="14.45" customHeight="1" x14ac:dyDescent="0.25">
      <c r="A33" s="36" t="s">
        <v>36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f t="shared" si="6"/>
        <v>0</v>
      </c>
    </row>
    <row r="34" spans="1:7" ht="14.45" customHeight="1" x14ac:dyDescent="0.25">
      <c r="A34" s="19" t="s">
        <v>37</v>
      </c>
      <c r="B34" s="69">
        <v>2456707774</v>
      </c>
      <c r="C34" s="14">
        <v>0</v>
      </c>
      <c r="D34" s="14">
        <v>2456707774</v>
      </c>
      <c r="E34" s="14">
        <v>852159461</v>
      </c>
      <c r="F34" s="14">
        <v>852159461</v>
      </c>
      <c r="G34" s="14">
        <v>-1604548313</v>
      </c>
    </row>
    <row r="35" spans="1:7" ht="14.45" customHeight="1" x14ac:dyDescent="0.25">
      <c r="A35" s="19" t="s">
        <v>38</v>
      </c>
      <c r="B35" s="14">
        <f t="shared" ref="B35" si="7">B36</f>
        <v>0</v>
      </c>
      <c r="C35" s="14">
        <f t="shared" ref="C35:G35" si="8">C36</f>
        <v>0</v>
      </c>
      <c r="D35" s="14">
        <f t="shared" si="8"/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</row>
    <row r="36" spans="1:7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>F36-B36</f>
        <v>0</v>
      </c>
    </row>
    <row r="37" spans="1:7" ht="14.45" customHeight="1" x14ac:dyDescent="0.25">
      <c r="A37" s="19" t="s">
        <v>40</v>
      </c>
      <c r="B37" s="14">
        <v>0</v>
      </c>
      <c r="C37" s="68">
        <v>946824439.35000002</v>
      </c>
      <c r="D37" s="68">
        <v>946824439.35000002</v>
      </c>
      <c r="E37" s="14">
        <v>0</v>
      </c>
      <c r="F37" s="14">
        <v>0</v>
      </c>
      <c r="G37" s="14"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36" t="s">
        <v>42</v>
      </c>
      <c r="B39" s="14">
        <v>0</v>
      </c>
      <c r="C39" s="68">
        <v>946824439.35000002</v>
      </c>
      <c r="D39" s="68">
        <v>946824439.35000002</v>
      </c>
      <c r="E39" s="14">
        <v>0</v>
      </c>
      <c r="F39" s="14">
        <v>0</v>
      </c>
      <c r="G39" s="14">
        <v>0</v>
      </c>
    </row>
    <row r="40" spans="1:7" x14ac:dyDescent="0.25">
      <c r="A40" s="13"/>
      <c r="B40" s="14"/>
      <c r="C40" s="14"/>
      <c r="D40" s="14"/>
      <c r="E40" s="14"/>
      <c r="F40" s="14"/>
      <c r="G40" s="14"/>
    </row>
    <row r="41" spans="1:7" x14ac:dyDescent="0.25">
      <c r="A41" s="1" t="s">
        <v>43</v>
      </c>
      <c r="B41" s="2">
        <f>SUM(B9,B10,B11,B12,B13,B14,B15,B16,B28,B34,B35,B37)</f>
        <v>2555341731</v>
      </c>
      <c r="C41" s="2">
        <f>SUM(C9,C10,C11,C12,C13,C14,C15,C16,C28,C34,C35,C37)</f>
        <v>946862860.39999998</v>
      </c>
      <c r="D41" s="2">
        <f>SUM(D9,D10,D11,D12,D13,D14,D15,D16,D28,D34,D35,D37)</f>
        <v>3502204591.4000001</v>
      </c>
      <c r="E41" s="2">
        <f>SUM(E9,E10,E11,E12,E13,E14,E15,E16,E28,E34,E35,E37)</f>
        <v>911335181.13</v>
      </c>
      <c r="F41" s="2">
        <f>SUM(F9,F10,F11,F12,F13,F14,F15,F16,F28,F34,F35,F37)</f>
        <v>911335181.13</v>
      </c>
      <c r="G41" s="2">
        <f t="shared" ref="G41" si="9">SUM(G9,G10,G11,G12,G13,G14,G15,G16,G28,G34,G35,G37)</f>
        <v>-1644006549.8699999</v>
      </c>
    </row>
    <row r="42" spans="1:7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7" x14ac:dyDescent="0.25">
      <c r="A43" s="13"/>
      <c r="B43" s="15"/>
      <c r="C43" s="15"/>
      <c r="D43" s="15"/>
      <c r="E43" s="15"/>
      <c r="F43" s="15"/>
      <c r="G43" s="15"/>
    </row>
    <row r="44" spans="1:7" x14ac:dyDescent="0.25">
      <c r="A44" s="1" t="s">
        <v>45</v>
      </c>
      <c r="B44" s="15"/>
      <c r="C44" s="15"/>
      <c r="D44" s="15"/>
      <c r="E44" s="15"/>
      <c r="F44" s="15"/>
      <c r="G44" s="15"/>
    </row>
    <row r="45" spans="1:7" x14ac:dyDescent="0.25">
      <c r="A45" s="19" t="s">
        <v>46</v>
      </c>
      <c r="B45" s="14">
        <f t="shared" ref="B45:G45" si="10">SUM(B46:B53)</f>
        <v>0</v>
      </c>
      <c r="C45" s="14">
        <f t="shared" si="10"/>
        <v>0</v>
      </c>
      <c r="D45" s="14">
        <f t="shared" si="10"/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ref="G47:G52" si="11">F47-B47</f>
        <v>0</v>
      </c>
    </row>
    <row r="48" spans="1:7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11"/>
        <v>0</v>
      </c>
    </row>
    <row r="49" spans="1:7" ht="30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11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11"/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1"/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1"/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>F53-B53</f>
        <v>0</v>
      </c>
    </row>
    <row r="54" spans="1:7" x14ac:dyDescent="0.25">
      <c r="A54" s="19" t="s">
        <v>55</v>
      </c>
      <c r="B54" s="14">
        <f t="shared" ref="B54:G54" si="12">SUM(B55:B58)</f>
        <v>0</v>
      </c>
      <c r="C54" s="14">
        <f t="shared" si="12"/>
        <v>0</v>
      </c>
      <c r="D54" s="14">
        <f t="shared" si="12"/>
        <v>0</v>
      </c>
      <c r="E54" s="14">
        <f t="shared" si="12"/>
        <v>0</v>
      </c>
      <c r="F54" s="14">
        <f t="shared" si="12"/>
        <v>0</v>
      </c>
      <c r="G54" s="14">
        <f t="shared" si="12"/>
        <v>0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ref="G56:G58" si="13">F56-B56</f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3"/>
        <v>0</v>
      </c>
    </row>
    <row r="58" spans="1:7" x14ac:dyDescent="0.25">
      <c r="A58" s="38" t="s">
        <v>59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f t="shared" si="13"/>
        <v>0</v>
      </c>
    </row>
    <row r="59" spans="1:7" x14ac:dyDescent="0.25">
      <c r="A59" s="19" t="s">
        <v>60</v>
      </c>
      <c r="B59" s="14">
        <f t="shared" ref="B59:G59" si="14">SUM(B60:B61)</f>
        <v>0</v>
      </c>
      <c r="C59" s="14">
        <f t="shared" si="14"/>
        <v>0</v>
      </c>
      <c r="D59" s="14">
        <f t="shared" si="14"/>
        <v>0</v>
      </c>
      <c r="E59" s="14">
        <f t="shared" si="14"/>
        <v>0</v>
      </c>
      <c r="F59" s="14">
        <f t="shared" si="14"/>
        <v>0</v>
      </c>
      <c r="G59" s="14">
        <f t="shared" si="14"/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>F60-B60</f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ref="G61:G63" si="15">F61-B61</f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5"/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 t="shared" si="15"/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G65" si="16">B45+B54+B59+B62+B63</f>
        <v>0</v>
      </c>
      <c r="C65" s="2">
        <f t="shared" si="16"/>
        <v>0</v>
      </c>
      <c r="D65" s="2">
        <f t="shared" si="16"/>
        <v>0</v>
      </c>
      <c r="E65" s="2">
        <f t="shared" si="16"/>
        <v>0</v>
      </c>
      <c r="F65" s="2">
        <f t="shared" si="16"/>
        <v>0</v>
      </c>
      <c r="G65" s="2">
        <f t="shared" si="16"/>
        <v>0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17">B68</f>
        <v>0</v>
      </c>
      <c r="C67" s="2">
        <f t="shared" si="17"/>
        <v>0</v>
      </c>
      <c r="D67" s="2">
        <f t="shared" si="17"/>
        <v>0</v>
      </c>
      <c r="E67" s="2">
        <f t="shared" si="17"/>
        <v>0</v>
      </c>
      <c r="F67" s="2">
        <f t="shared" si="17"/>
        <v>0</v>
      </c>
      <c r="G67" s="2">
        <f t="shared" si="17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18">B41+B65+B67</f>
        <v>2555341731</v>
      </c>
      <c r="C70" s="2">
        <f t="shared" si="18"/>
        <v>946862860.39999998</v>
      </c>
      <c r="D70" s="2">
        <f t="shared" si="18"/>
        <v>3502204591.4000001</v>
      </c>
      <c r="E70" s="2">
        <f t="shared" si="18"/>
        <v>911335181.13</v>
      </c>
      <c r="F70" s="2">
        <f t="shared" si="18"/>
        <v>911335181.13</v>
      </c>
      <c r="G70" s="2">
        <f t="shared" si="18"/>
        <v>-1644006549.8699999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ht="30" x14ac:dyDescent="0.25">
      <c r="A74" s="28" t="s">
        <v>71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>F74-B74</f>
        <v>0</v>
      </c>
    </row>
    <row r="75" spans="1:7" x14ac:dyDescent="0.25">
      <c r="A75" s="5" t="s">
        <v>72</v>
      </c>
      <c r="B75" s="2">
        <f t="shared" ref="B75:G75" si="19">B73+B74</f>
        <v>0</v>
      </c>
      <c r="C75" s="2">
        <f t="shared" si="19"/>
        <v>0</v>
      </c>
      <c r="D75" s="2">
        <f t="shared" si="19"/>
        <v>0</v>
      </c>
      <c r="E75" s="2">
        <f t="shared" si="19"/>
        <v>0</v>
      </c>
      <c r="F75" s="2">
        <f t="shared" si="19"/>
        <v>0</v>
      </c>
      <c r="G75" s="2">
        <f t="shared" si="19"/>
        <v>0</v>
      </c>
    </row>
    <row r="76" spans="1:7" x14ac:dyDescent="0.25">
      <c r="A76" s="17"/>
      <c r="B76" s="39"/>
      <c r="C76" s="39"/>
      <c r="D76" s="39"/>
      <c r="E76" s="39"/>
      <c r="F76" s="39"/>
      <c r="G76" s="39"/>
    </row>
    <row r="78" spans="1:7" x14ac:dyDescent="0.25">
      <c r="B78" s="70"/>
      <c r="C78" s="70"/>
      <c r="D78" s="70"/>
      <c r="E78" s="70"/>
      <c r="F78" s="70"/>
      <c r="G78" s="7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4" orientation="landscape" horizontalDpi="4294967295" verticalDpi="4294967295" r:id="rId1"/>
  <ignoredErrors>
    <ignoredError sqref="C16:F27 B40:F58 B60:F75 G9 G60:G76 G55:G58 G38 C29:F33 C35:F36 C38:F38 G11:G12 G14 G40:G53" unlockedFormula="1"/>
    <ignoredError sqref="C28:F28 B59:F59" formulaRange="1" unlockedFormula="1"/>
    <ignoredError sqref="G59 G54 G16:G33 G35:G3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9" t="s">
        <v>73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7" t="s">
        <v>76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1" t="s">
        <v>77</v>
      </c>
      <c r="C7" s="78"/>
      <c r="D7" s="78"/>
      <c r="E7" s="78"/>
      <c r="F7" s="78"/>
      <c r="G7" s="78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92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1" t="s">
        <v>94</v>
      </c>
      <c r="B6" s="9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0" t="s">
        <v>77</v>
      </c>
      <c r="C7" s="78"/>
      <c r="D7" s="78"/>
      <c r="E7" s="78"/>
      <c r="F7" s="78"/>
      <c r="G7" s="78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108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4" t="s">
        <v>76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85"/>
      <c r="B6" s="87"/>
      <c r="C6" s="87"/>
      <c r="D6" s="87"/>
      <c r="E6" s="87"/>
      <c r="F6" s="87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3" t="s">
        <v>131</v>
      </c>
      <c r="B39" s="83"/>
      <c r="C39" s="83"/>
      <c r="D39" s="83"/>
      <c r="E39" s="83"/>
      <c r="F39" s="83"/>
      <c r="G39" s="83"/>
    </row>
    <row r="40" spans="1:7" x14ac:dyDescent="0.25">
      <c r="A40" s="83" t="s">
        <v>132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133</v>
      </c>
      <c r="B1" s="80"/>
      <c r="C1" s="80"/>
      <c r="D1" s="80"/>
      <c r="E1" s="80"/>
      <c r="F1" s="80"/>
      <c r="G1" s="80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8" t="s">
        <v>94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3" t="s">
        <v>131</v>
      </c>
      <c r="B32" s="83"/>
      <c r="C32" s="83"/>
      <c r="D32" s="83"/>
      <c r="E32" s="83"/>
      <c r="F32" s="83"/>
      <c r="G32" s="83"/>
    </row>
    <row r="33" spans="1:7" x14ac:dyDescent="0.25">
      <c r="A33" s="83" t="s">
        <v>132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0" t="s">
        <v>137</v>
      </c>
      <c r="B1" s="90"/>
      <c r="C1" s="90"/>
      <c r="D1" s="90"/>
      <c r="E1" s="90"/>
      <c r="F1" s="90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9EBBC2-F909-4CE5-A4CD-8F7A86205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Formato 5</vt:lpstr>
      <vt:lpstr>7a</vt:lpstr>
      <vt:lpstr>7b</vt:lpstr>
      <vt:lpstr>7c</vt:lpstr>
      <vt:lpstr>7d</vt:lpstr>
      <vt:lpstr>F8_IEA</vt:lpstr>
      <vt:lpstr>'Formato 5'!Títulos_a_imprimir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Berenice Villegas</cp:lastModifiedBy>
  <cp:revision/>
  <cp:lastPrinted>2023-10-10T18:55:55Z</cp:lastPrinted>
  <dcterms:created xsi:type="dcterms:W3CDTF">2023-03-16T22:14:51Z</dcterms:created>
  <dcterms:modified xsi:type="dcterms:W3CDTF">2025-04-04T20:43:53Z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